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393f534103cf61b8/Book/"/>
    </mc:Choice>
  </mc:AlternateContent>
  <bookViews>
    <workbookView xWindow="0" yWindow="0" windowWidth="28800" windowHeight="12435"/>
  </bookViews>
  <sheets>
    <sheet name="Simple Time Illustration" sheetId="3" r:id="rId1"/>
    <sheet name="Sample Juicy Roles" sheetId="5" r:id="rId2"/>
    <sheet name="168 Detailed" sheetId="2" r:id="rId3"/>
  </sheets>
  <calcPr calcId="171027"/>
  <pivotCaches>
    <pivotCache cacheId="0" r:id="rId4"/>
  </pivotCaches>
</workbook>
</file>

<file path=xl/calcChain.xml><?xml version="1.0" encoding="utf-8"?>
<calcChain xmlns="http://schemas.openxmlformats.org/spreadsheetml/2006/main">
  <c r="H4" i="3" l="1"/>
  <c r="H5" i="3"/>
  <c r="H6" i="3"/>
  <c r="H7" i="3"/>
  <c r="H8" i="3"/>
  <c r="G4" i="3"/>
  <c r="G5" i="3"/>
  <c r="G6" i="3"/>
  <c r="G7" i="3"/>
  <c r="G8" i="3"/>
  <c r="C4" i="3"/>
  <c r="C5" i="3"/>
  <c r="C6" i="3"/>
  <c r="C7" i="3"/>
  <c r="C8" i="3"/>
  <c r="E4" i="3"/>
  <c r="E5" i="3"/>
  <c r="E6" i="3"/>
  <c r="E7" i="3"/>
  <c r="E8" i="3"/>
  <c r="G15" i="3"/>
  <c r="G9" i="3" l="1"/>
  <c r="G10" i="3"/>
  <c r="G11" i="3"/>
  <c r="G12" i="3"/>
  <c r="G13" i="3"/>
  <c r="G14" i="3"/>
  <c r="G16" i="3"/>
  <c r="G3" i="3"/>
  <c r="E10" i="3"/>
  <c r="E15" i="3"/>
  <c r="E3" i="3" l="1"/>
  <c r="H3" i="3"/>
  <c r="E9" i="3"/>
  <c r="H9" i="3"/>
  <c r="H10" i="3"/>
  <c r="E11" i="3"/>
  <c r="H11" i="3"/>
  <c r="E12" i="3"/>
  <c r="H12" i="3"/>
  <c r="E13" i="3"/>
  <c r="H13" i="3"/>
  <c r="E14" i="3"/>
  <c r="H14" i="3"/>
  <c r="H15" i="3"/>
  <c r="E16" i="3"/>
  <c r="H16" i="3"/>
  <c r="B17" i="3" l="1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J20" i="2"/>
  <c r="J4" i="2"/>
  <c r="J5" i="2"/>
  <c r="J6" i="2"/>
  <c r="J7" i="2"/>
  <c r="J8" i="2"/>
  <c r="J9" i="2"/>
  <c r="J10" i="2"/>
  <c r="J11" i="2"/>
  <c r="J3" i="2"/>
  <c r="C21" i="2"/>
  <c r="D21" i="2"/>
  <c r="B21" i="2"/>
  <c r="I21" i="2" s="1"/>
  <c r="J21" i="2" s="1"/>
  <c r="E21" i="2"/>
  <c r="F21" i="2"/>
  <c r="G21" i="2"/>
  <c r="H21" i="2"/>
  <c r="C9" i="3"/>
  <c r="C10" i="3"/>
  <c r="C11" i="3"/>
  <c r="C12" i="3"/>
  <c r="C13" i="3"/>
  <c r="C14" i="3"/>
  <c r="C15" i="3"/>
  <c r="C16" i="3"/>
  <c r="C3" i="3"/>
  <c r="F17" i="3"/>
  <c r="H17" i="3"/>
  <c r="C17" i="3" l="1"/>
  <c r="G17" i="3"/>
</calcChain>
</file>

<file path=xl/sharedStrings.xml><?xml version="1.0" encoding="utf-8"?>
<sst xmlns="http://schemas.openxmlformats.org/spreadsheetml/2006/main" count="130" uniqueCount="100">
  <si>
    <t>Radiant Worshiper Tome</t>
  </si>
  <si>
    <t>Bodhisattva - Professional Coaching</t>
  </si>
  <si>
    <t>Bodhisattva - RRI</t>
  </si>
  <si>
    <t>Business</t>
  </si>
  <si>
    <t>Excursionist - On Site</t>
  </si>
  <si>
    <t>Missionary - Church</t>
  </si>
  <si>
    <t>Missionary - Young Life College</t>
  </si>
  <si>
    <t>Super Dad - Wyatt</t>
  </si>
  <si>
    <t>Row Labels</t>
  </si>
  <si>
    <t>Grand Total</t>
  </si>
  <si>
    <t>Percentage of 168</t>
  </si>
  <si>
    <t>Hours</t>
  </si>
  <si>
    <t>New Role Name</t>
  </si>
  <si>
    <t>Radiance Worshiper</t>
  </si>
  <si>
    <t>Super Dad</t>
  </si>
  <si>
    <t>% of Week</t>
  </si>
  <si>
    <t>Current Time Allocation</t>
  </si>
  <si>
    <t>Self Education/Theory</t>
  </si>
  <si>
    <t>Time Remaining in Week All Roles</t>
  </si>
  <si>
    <t>New Hours Trading</t>
  </si>
  <si>
    <t>Difference</t>
  </si>
  <si>
    <t>New % of week</t>
  </si>
  <si>
    <t>Current Role</t>
  </si>
  <si>
    <t>Role Titles</t>
  </si>
  <si>
    <t>Dates</t>
  </si>
  <si>
    <t>Day 1</t>
  </si>
  <si>
    <t>Day 2</t>
  </si>
  <si>
    <t>Day 3</t>
  </si>
  <si>
    <t>Day 4</t>
  </si>
  <si>
    <t>Day 5</t>
  </si>
  <si>
    <t>Day 6</t>
  </si>
  <si>
    <t>Day 7</t>
  </si>
  <si>
    <t>New Role Titles</t>
  </si>
  <si>
    <t>Role Title #1</t>
  </si>
  <si>
    <t>Role Title #2</t>
  </si>
  <si>
    <t>Role Title #3</t>
  </si>
  <si>
    <t>Role Title #4</t>
  </si>
  <si>
    <t>Role Title #5</t>
  </si>
  <si>
    <t>Role Title #6</t>
  </si>
  <si>
    <t>Role Title #7</t>
  </si>
  <si>
    <t>Triumph/Gifting Time</t>
  </si>
  <si>
    <t>See how your little change this week can compound over a year. Imagine what can get done with this much time on your passionate goals</t>
  </si>
  <si>
    <t>Spiritual</t>
  </si>
  <si>
    <t>Sleep</t>
  </si>
  <si>
    <t>Other Name examples:</t>
  </si>
  <si>
    <t>Ironman = Physical</t>
  </si>
  <si>
    <t>Teach Them to Fly = Parent</t>
  </si>
  <si>
    <t>Sunshine Giver = Career</t>
  </si>
  <si>
    <t>Friend to Peers</t>
  </si>
  <si>
    <t>Playtime</t>
  </si>
  <si>
    <t>Transition Mode</t>
  </si>
  <si>
    <t>La La</t>
  </si>
  <si>
    <t>Awesome Planner</t>
  </si>
  <si>
    <t>Ace Instructor</t>
  </si>
  <si>
    <t>Athena</t>
  </si>
  <si>
    <t>Zen Morning Time</t>
  </si>
  <si>
    <t>Work</t>
  </si>
  <si>
    <t>Relationships</t>
  </si>
  <si>
    <t>Recharging the Battieries</t>
  </si>
  <si>
    <t>Sample Juicy Roles</t>
  </si>
  <si>
    <t>The Bill Gates of Giving?</t>
  </si>
  <si>
    <t>The Steve Jobs of Business?</t>
  </si>
  <si>
    <t>The Oprah of Performance?</t>
  </si>
  <si>
    <t>The Super Man of Fitness</t>
  </si>
  <si>
    <t>Warren Buffet of Finances</t>
  </si>
  <si>
    <t>Recharging to Kick Ass</t>
  </si>
  <si>
    <t>Zen Apprentice</t>
  </si>
  <si>
    <t>Bert &amp; Ernie</t>
  </si>
  <si>
    <t>Warrior Athena</t>
  </si>
  <si>
    <t>High Performance Tune Ups</t>
  </si>
  <si>
    <t>Little Miss Sunshine</t>
  </si>
  <si>
    <t>Excursionist / Explorer</t>
  </si>
  <si>
    <t>Jungle GYM!</t>
  </si>
  <si>
    <t>Brain Scholarship</t>
  </si>
  <si>
    <t>Flying Ace Instructor</t>
  </si>
  <si>
    <t>Pay It Forward Missions</t>
  </si>
  <si>
    <t>Synergistic Organizer</t>
  </si>
  <si>
    <t>Financial Prosperity</t>
  </si>
  <si>
    <t>Milestone Celebrations!</t>
  </si>
  <si>
    <t>French Connections</t>
  </si>
  <si>
    <t>Butterfly Morph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</si>
  <si>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 Narrow"/>
        <family val="2"/>
      </rPr>
      <t>The Bill Gates of Giving?</t>
    </r>
  </si>
  <si>
    <t>hours dedicated to this outcome yearly</t>
  </si>
  <si>
    <t xml:space="preserve">LA LA </t>
  </si>
  <si>
    <t>Transformer of Joy</t>
  </si>
  <si>
    <t>Magic Moments Drive Time</t>
  </si>
  <si>
    <t>Magic Moments drive time 1:1</t>
  </si>
  <si>
    <t>Zen Master Apprentice</t>
  </si>
  <si>
    <t>Homemaker</t>
  </si>
  <si>
    <t>Brain Scholarship/Commute</t>
  </si>
  <si>
    <t>Mom</t>
  </si>
  <si>
    <t>Role extra</t>
  </si>
  <si>
    <t>Role extra 2</t>
  </si>
  <si>
    <t>Role extra 3</t>
  </si>
  <si>
    <t>Role extra 4</t>
  </si>
  <si>
    <t>Juicy &amp; Delicious New Role 1</t>
  </si>
  <si>
    <t>Juicy &amp; Delicious New Role 4</t>
  </si>
  <si>
    <t>Juicy &amp; Delicious New Role 2</t>
  </si>
  <si>
    <t>Juicy &amp; Delicious New Role 3</t>
  </si>
  <si>
    <r>
      <rPr>
        <sz val="48"/>
        <color rgb="FFFF0000"/>
        <rFont val="Engravers MT"/>
        <family val="1"/>
      </rPr>
      <t>Legendary</t>
    </r>
    <r>
      <rPr>
        <sz val="48"/>
        <color theme="9" tint="-0.249977111117893"/>
        <rFont val="Engravers MT"/>
        <family val="1"/>
      </rPr>
      <t xml:space="preserve"> </t>
    </r>
    <r>
      <rPr>
        <sz val="48"/>
        <color theme="1"/>
        <rFont val="Engravers MT"/>
        <family val="1"/>
      </rPr>
      <t>Lifestyles</t>
    </r>
    <r>
      <rPr>
        <sz val="48"/>
        <color theme="9" tint="-0.249977111117893"/>
        <rFont val="Calibri"/>
        <family val="2"/>
        <scheme val="minor"/>
      </rPr>
      <t xml:space="preserve"> </t>
    </r>
    <r>
      <rPr>
        <sz val="48"/>
        <color theme="1"/>
        <rFont val="Calibri"/>
        <family val="2"/>
      </rPr>
      <t>®
RULE OF 168</t>
    </r>
    <r>
      <rPr>
        <sz val="48"/>
        <color theme="1"/>
        <rFont val="Calibri Light"/>
        <family val="2"/>
      </rPr>
      <t>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</si>
</sst>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7"/>
      <color theme="1"/>
      <name val="Times New Roman"/>
      <family val="1"/>
    </font>
    <font>
      <sz val="12"/>
      <color theme="1"/>
      <name val="Arial Narrow"/>
      <family val="2"/>
    </font>
    <font>
      <sz val="48"/>
      <color rgb="FFFF0000"/>
      <name val="Engravers MT"/>
      <family val="1"/>
    </font>
    <font>
      <sz val="48"/>
      <color theme="9" tint="-0.249977111117893"/>
      <name val="Engravers MT"/>
      <family val="1"/>
    </font>
    <font>
      <sz val="48"/>
      <color theme="1"/>
      <name val="Engravers MT"/>
      <family val="1"/>
    </font>
    <font>
      <sz val="48"/>
      <color theme="9" tint="-0.249977111117893"/>
      <name val="Calibri"/>
      <family val="1"/>
      <scheme val="minor"/>
    </font>
    <font>
      <sz val="48"/>
      <color theme="1"/>
      <name val="Calibri"/>
      <family val="2"/>
    </font>
    <font>
      <sz val="48"/>
      <color theme="1"/>
      <name val="Calibri Light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9" fontId="0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34" borderId="0" xfId="0" applyFill="1"/>
    <xf numFmtId="9" fontId="0" fillId="34" borderId="0" xfId="1" applyFont="1" applyFill="1"/>
    <xf numFmtId="0" fontId="0" fillId="34" borderId="0" xfId="0" applyFill="1" applyAlignment="1">
      <alignment wrapText="1"/>
    </xf>
    <xf numFmtId="0" fontId="0" fillId="35" borderId="0" xfId="0" applyFill="1"/>
    <xf numFmtId="9" fontId="0" fillId="35" borderId="0" xfId="1" applyFont="1" applyFill="1"/>
    <xf numFmtId="0" fontId="0" fillId="0" borderId="0" xfId="0" applyNumberFormat="1" applyAlignment="1">
      <alignment horizontal="center"/>
    </xf>
    <xf numFmtId="0" fontId="16" fillId="36" borderId="0" xfId="0" applyFont="1" applyFill="1"/>
    <xf numFmtId="0" fontId="17" fillId="36" borderId="0" xfId="0" applyFont="1" applyFill="1" applyAlignment="1">
      <alignment horizontal="center"/>
    </xf>
    <xf numFmtId="0" fontId="13" fillId="36" borderId="0" xfId="0" applyFont="1" applyFill="1" applyAlignment="1">
      <alignment horizontal="center"/>
    </xf>
    <xf numFmtId="0" fontId="16" fillId="36" borderId="0" xfId="0" applyFont="1" applyFill="1" applyAlignment="1">
      <alignment horizontal="left"/>
    </xf>
    <xf numFmtId="0" fontId="0" fillId="33" borderId="0" xfId="0" applyFill="1" applyAlignment="1">
      <alignment horizontal="left"/>
    </xf>
    <xf numFmtId="0" fontId="0" fillId="33" borderId="0" xfId="0" applyNumberFormat="1" applyFill="1" applyAlignment="1">
      <alignment horizontal="center"/>
    </xf>
    <xf numFmtId="9" fontId="16" fillId="33" borderId="0" xfId="1" applyFont="1" applyFill="1"/>
    <xf numFmtId="0" fontId="0" fillId="33" borderId="0" xfId="0" applyFill="1"/>
    <xf numFmtId="0" fontId="20" fillId="0" borderId="0" xfId="0" applyFont="1" applyAlignment="1">
      <alignment horizontal="left" vertical="center"/>
    </xf>
    <xf numFmtId="9" fontId="0" fillId="0" borderId="0" xfId="1" applyNumberFormat="1" applyFont="1" applyAlignment="1">
      <alignment horizontal="center"/>
    </xf>
    <xf numFmtId="0" fontId="16" fillId="0" borderId="0" xfId="0" applyFont="1"/>
    <xf numFmtId="0" fontId="0" fillId="36" borderId="0" xfId="0" applyFill="1" applyAlignment="1">
      <alignment horizontal="center" wrapText="1"/>
    </xf>
    <xf numFmtId="0" fontId="14" fillId="36" borderId="0" xfId="0" applyFont="1" applyFill="1" applyAlignment="1">
      <alignment horizontal="center" wrapText="1"/>
    </xf>
    <xf numFmtId="0" fontId="0" fillId="37" borderId="0" xfId="0" applyFill="1" applyAlignment="1">
      <alignment horizontal="left" wrapText="1"/>
    </xf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12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-0.249977111117893"/>
        </patternFill>
      </fill>
    </dxf>
    <dxf>
      <fill>
        <patternFill patternType="solid">
          <bgColor theme="9"/>
        </patternFill>
      </fill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-0.249977111117893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Current Allocation of Time Per Week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dk1">
                      <a:tint val="885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dk1">
                      <a:tint val="885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dk1">
                      <a:tint val="885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B87-423C-80D2-BBBA8EDED35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dk1">
                      <a:tint val="55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dk1">
                      <a:tint val="55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dk1">
                      <a:tint val="55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B87-423C-80D2-BBBA8EDED35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dk1">
                      <a:tint val="75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dk1">
                      <a:tint val="75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dk1">
                      <a:tint val="75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B87-423C-80D2-BBBA8EDED35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dk1">
                      <a:tint val="985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dk1">
                      <a:tint val="985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dk1">
                      <a:tint val="985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B87-423C-80D2-BBBA8EDED354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dk1">
                      <a:tint val="3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dk1">
                      <a:tint val="3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dk1">
                      <a:tint val="3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B87-423C-80D2-BBBA8EDED354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dk1">
                      <a:tint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dk1">
                      <a:tint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dk1">
                      <a:tint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B87-423C-80D2-BBBA8EDED354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dk1">
                      <a:tint val="8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dk1">
                      <a:tint val="8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dk1">
                      <a:tint val="8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B87-423C-80D2-BBBA8EDED354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dk1">
                      <a:tint val="885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dk1">
                      <a:tint val="885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dk1">
                      <a:tint val="885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3B87-423C-80D2-BBBA8EDED354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dk1">
                      <a:tint val="55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dk1">
                      <a:tint val="55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dk1">
                      <a:tint val="55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3B87-423C-80D2-BBBA8EDED354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dk1">
                      <a:tint val="75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dk1">
                      <a:tint val="75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dk1">
                      <a:tint val="75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9589-4392-AC3D-0909A52AA176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. </c:separator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'Simple Time Illustration'!$A$7:$A$16</c:f>
              <c:strCache>
                <c:ptCount val="10"/>
                <c:pt idx="0">
                  <c:v>Homemaker</c:v>
                </c:pt>
                <c:pt idx="1">
                  <c:v>Role extra 4</c:v>
                </c:pt>
                <c:pt idx="2">
                  <c:v>Athena</c:v>
                </c:pt>
                <c:pt idx="3">
                  <c:v>Relationships</c:v>
                </c:pt>
                <c:pt idx="4">
                  <c:v>Zen Master Apprentice</c:v>
                </c:pt>
                <c:pt idx="5">
                  <c:v>Sleep</c:v>
                </c:pt>
                <c:pt idx="6">
                  <c:v>Spiritual</c:v>
                </c:pt>
                <c:pt idx="7">
                  <c:v>Brain Scholarship/Commute</c:v>
                </c:pt>
                <c:pt idx="8">
                  <c:v>Playtime</c:v>
                </c:pt>
                <c:pt idx="9">
                  <c:v>Mom</c:v>
                </c:pt>
              </c:strCache>
            </c:strRef>
          </c:cat>
          <c:val>
            <c:numRef>
              <c:f>'Simple Time Illustration'!$B$7:$B$16</c:f>
              <c:numCache>
                <c:formatCode>General</c:formatCode>
                <c:ptCount val="10"/>
                <c:pt idx="0">
                  <c:v>4</c:v>
                </c:pt>
                <c:pt idx="1">
                  <c:v>9</c:v>
                </c:pt>
                <c:pt idx="2">
                  <c:v>10</c:v>
                </c:pt>
                <c:pt idx="3">
                  <c:v>15</c:v>
                </c:pt>
                <c:pt idx="4">
                  <c:v>10</c:v>
                </c:pt>
                <c:pt idx="5">
                  <c:v>49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B87-423C-80D2-BBBA8EDED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Work in Progress: A Business that Matters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9814274121690431E-2"/>
          <c:y val="0.24419475655430711"/>
          <c:w val="0.71037250304589761"/>
          <c:h val="0.7211985018726592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95C-4F1D-90D1-F31EF2584747}"/>
              </c:ext>
            </c:extLst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95C-4F1D-90D1-F31EF2584747}"/>
              </c:ext>
            </c:extLst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95C-4F1D-90D1-F31EF2584747}"/>
              </c:ext>
            </c:extLst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95C-4F1D-90D1-F31EF2584747}"/>
              </c:ext>
            </c:extLst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95C-4F1D-90D1-F31EF2584747}"/>
              </c:ext>
            </c:extLst>
          </c:dPt>
          <c:dPt>
            <c:idx val="5"/>
            <c:bubble3D val="0"/>
            <c:spPr>
              <a:solidFill>
                <a:schemeClr val="accent6">
                  <a:alpha val="90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>
                <a:innerShdw blurRad="114300">
                  <a:schemeClr val="accent6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6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95C-4F1D-90D1-F31EF258474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D95C-4F1D-90D1-F31EF258474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alpha val="90000"/>
                </a:schemeClr>
              </a:solidFill>
              <a:ln w="19050">
                <a:solidFill>
                  <a:schemeClr val="accent2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D95C-4F1D-90D1-F31EF258474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  <a:alpha val="90000"/>
                </a:schemeClr>
              </a:solidFill>
              <a:ln w="19050">
                <a:solidFill>
                  <a:schemeClr val="accent3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D95C-4F1D-90D1-F31EF258474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  <a:alpha val="90000"/>
                </a:schemeClr>
              </a:solidFill>
              <a:ln w="19050">
                <a:solidFill>
                  <a:schemeClr val="accent4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2-280F-449D-8330-D939D4E411BE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95C-4F1D-90D1-F31EF2584747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95C-4F1D-90D1-F31EF2584747}"/>
                </c:ext>
              </c:extLst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D95C-4F1D-90D1-F31EF2584747}"/>
                </c:ext>
              </c:extLst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D95C-4F1D-90D1-F31EF2584747}"/>
                </c:ext>
              </c:extLst>
            </c:dLbl>
            <c:dLbl>
              <c:idx val="4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D95C-4F1D-90D1-F31EF2584747}"/>
                </c:ext>
              </c:extLst>
            </c:dLbl>
            <c:dLbl>
              <c:idx val="5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6"/>
                  </a:solidFill>
                  <a:round/>
                </a:ln>
                <a:effectLst>
                  <a:outerShdw blurRad="50800" dist="38100" dir="2700000" algn="tl" rotWithShape="0">
                    <a:schemeClr val="accent6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D95C-4F1D-90D1-F31EF2584747}"/>
                </c:ext>
              </c:extLst>
            </c:dLbl>
            <c:dLbl>
              <c:idx val="6"/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D95C-4F1D-90D1-F31EF2584747}"/>
                </c:ext>
              </c:extLst>
            </c:dLbl>
            <c:dLbl>
              <c:idx val="7"/>
              <c:layout>
                <c:manualLayout>
                  <c:x val="-4.2197796355760667E-2"/>
                  <c:y val="-3.5908317424690618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989008360092294"/>
                      <c:h val="0.120836560805577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D95C-4F1D-90D1-F31EF2584747}"/>
                </c:ext>
              </c:extLst>
            </c:dLbl>
            <c:dLbl>
              <c:idx val="8"/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1-D95C-4F1D-90D1-F31EF2584747}"/>
                </c:ext>
              </c:extLst>
            </c:dLbl>
            <c:dLbl>
              <c:idx val="9"/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5B9BD5"/>
                  </a:solidFill>
                  <a:round/>
                </a:ln>
                <a:effectLst>
                  <a:outerShdw blurRad="50800" dist="38100" dir="2700000" algn="tl" rotWithShape="0">
                    <a:srgbClr val="5B9BD5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2-280F-449D-8330-D939D4E411BE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'Simple Time Illustration'!$D$7:$D$16</c:f>
              <c:strCache>
                <c:ptCount val="10"/>
                <c:pt idx="0">
                  <c:v>La La</c:v>
                </c:pt>
                <c:pt idx="1">
                  <c:v>Juicy &amp; Delicious New Role 4</c:v>
                </c:pt>
                <c:pt idx="2">
                  <c:v>Ace Instructor</c:v>
                </c:pt>
                <c:pt idx="3">
                  <c:v>Friend to Peers</c:v>
                </c:pt>
                <c:pt idx="4">
                  <c:v>Athena</c:v>
                </c:pt>
                <c:pt idx="5">
                  <c:v>Recharging the Battieries</c:v>
                </c:pt>
                <c:pt idx="6">
                  <c:v>Zen Morning Time</c:v>
                </c:pt>
                <c:pt idx="7">
                  <c:v>Self Education/Theory</c:v>
                </c:pt>
                <c:pt idx="8">
                  <c:v>Triumph/Gifting Time</c:v>
                </c:pt>
                <c:pt idx="9">
                  <c:v>Transition Mode</c:v>
                </c:pt>
              </c:strCache>
            </c:strRef>
          </c:cat>
          <c:val>
            <c:numRef>
              <c:f>'Simple Time Illustration'!$F$7:$F$16</c:f>
              <c:numCache>
                <c:formatCode>General</c:formatCode>
                <c:ptCount val="10"/>
                <c:pt idx="0">
                  <c:v>4</c:v>
                </c:pt>
                <c:pt idx="1">
                  <c:v>9</c:v>
                </c:pt>
                <c:pt idx="2">
                  <c:v>13</c:v>
                </c:pt>
                <c:pt idx="3">
                  <c:v>8</c:v>
                </c:pt>
                <c:pt idx="4">
                  <c:v>12</c:v>
                </c:pt>
                <c:pt idx="5">
                  <c:v>45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95C-4F1D-90D1-F31EF258474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[168 Hours by Role Template.xlsx]168 Detailed!PivotTable1</c:name>
    <c:fmtId val="2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2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2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2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2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2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2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2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2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2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2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6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6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6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6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6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6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6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6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6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6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7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7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7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7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7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7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7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7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7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7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8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8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8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8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8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8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8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8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8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8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9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</c:pivotFmt>
      <c:pivotFmt>
        <c:idx val="9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</c:pivotFmt>
      <c:pivotFmt>
        <c:idx val="9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9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9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9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9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9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9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9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0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</c:pivotFmt>
      <c:pivotFmt>
        <c:idx val="10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0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0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0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0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0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0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0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0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</c:pivotFmt>
      <c:pivotFmt>
        <c:idx val="11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1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1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1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1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1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1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1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1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</c:pivotFmt>
      <c:pivotFmt>
        <c:idx val="11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2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2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2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2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2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2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2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2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</c:pivotFmt>
      <c:pivotFmt>
        <c:idx val="12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2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3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3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3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3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3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3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3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</c:pivotFmt>
      <c:pivotFmt>
        <c:idx val="13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3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3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4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4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4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4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4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4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</c:pivotFmt>
      <c:pivotFmt>
        <c:idx val="14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4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4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4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5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5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5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5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'168 Detailed'!$B$1:$B$2</c:f>
              <c:strCache>
                <c:ptCount val="1"/>
                <c:pt idx="0">
                  <c:v>Day 1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D53-4EF3-97AE-53AF5072B6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D53-4EF3-97AE-53AF5072B6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D53-4EF3-97AE-53AF5072B6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D53-4EF3-97AE-53AF5072B6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D53-4EF3-97AE-53AF5072B68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9D53-4EF3-97AE-53AF5072B68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9D53-4EF3-97AE-53AF5072B68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9D53-4EF3-97AE-53AF5072B68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9D53-4EF3-97AE-53AF5072B683}"/>
              </c:ext>
            </c:extLst>
          </c:dPt>
          <c:cat>
            <c:strRef>
              <c:f>'168 Detailed'!$A$3:$A$11</c:f>
              <c:strCache>
                <c:ptCount val="8"/>
                <c:pt idx="0">
                  <c:v>Bodhisattva - Professional Coaching</c:v>
                </c:pt>
                <c:pt idx="1">
                  <c:v>Bodhisattva - RRI</c:v>
                </c:pt>
                <c:pt idx="2">
                  <c:v>Business</c:v>
                </c:pt>
                <c:pt idx="3">
                  <c:v>Excursionist - On Site</c:v>
                </c:pt>
                <c:pt idx="4">
                  <c:v>Missionary - Church</c:v>
                </c:pt>
                <c:pt idx="5">
                  <c:v>Missionary - Young Life College</c:v>
                </c:pt>
                <c:pt idx="6">
                  <c:v>Radiant Worshiper Tome</c:v>
                </c:pt>
                <c:pt idx="7">
                  <c:v>Super Dad - Wyatt</c:v>
                </c:pt>
              </c:strCache>
            </c:strRef>
          </c:cat>
          <c:val>
            <c:numRef>
              <c:f>'168 Detailed'!$B$3:$B$11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3">
                  <c:v>1</c:v>
                </c:pt>
                <c:pt idx="6">
                  <c:v>1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D53-4EF3-97AE-53AF5072B683}"/>
            </c:ext>
          </c:extLst>
        </c:ser>
        <c:ser>
          <c:idx val="1"/>
          <c:order val="1"/>
          <c:tx>
            <c:strRef>
              <c:f>'168 Detailed'!$C$1:$C$2</c:f>
              <c:strCache>
                <c:ptCount val="1"/>
                <c:pt idx="0">
                  <c:v>Day 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4-9D53-4EF3-97AE-53AF5072B6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6-9D53-4EF3-97AE-53AF5072B6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8-9D53-4EF3-97AE-53AF5072B6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A-9D53-4EF3-97AE-53AF5072B6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C-9D53-4EF3-97AE-53AF5072B68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E-9D53-4EF3-97AE-53AF5072B68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0-9D53-4EF3-97AE-53AF5072B68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2-9D53-4EF3-97AE-53AF5072B683}"/>
              </c:ext>
            </c:extLst>
          </c:dPt>
          <c:cat>
            <c:strRef>
              <c:f>'168 Detailed'!$A$3:$A$11</c:f>
              <c:strCache>
                <c:ptCount val="8"/>
                <c:pt idx="0">
                  <c:v>Bodhisattva - Professional Coaching</c:v>
                </c:pt>
                <c:pt idx="1">
                  <c:v>Bodhisattva - RRI</c:v>
                </c:pt>
                <c:pt idx="2">
                  <c:v>Business</c:v>
                </c:pt>
                <c:pt idx="3">
                  <c:v>Excursionist - On Site</c:v>
                </c:pt>
                <c:pt idx="4">
                  <c:v>Missionary - Church</c:v>
                </c:pt>
                <c:pt idx="5">
                  <c:v>Missionary - Young Life College</c:v>
                </c:pt>
                <c:pt idx="6">
                  <c:v>Radiant Worshiper Tome</c:v>
                </c:pt>
                <c:pt idx="7">
                  <c:v>Super Dad - Wyatt</c:v>
                </c:pt>
              </c:strCache>
            </c:strRef>
          </c:cat>
          <c:val>
            <c:numRef>
              <c:f>'168 Detailed'!$C$3:$C$11</c:f>
              <c:numCache>
                <c:formatCode>General</c:formatCode>
                <c:ptCount val="8"/>
                <c:pt idx="0">
                  <c:v>2</c:v>
                </c:pt>
                <c:pt idx="1">
                  <c:v>6</c:v>
                </c:pt>
                <c:pt idx="6">
                  <c:v>1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9D53-4EF3-97AE-53AF5072B683}"/>
            </c:ext>
          </c:extLst>
        </c:ser>
        <c:ser>
          <c:idx val="2"/>
          <c:order val="2"/>
          <c:tx>
            <c:strRef>
              <c:f>'168 Detailed'!$D$1:$D$2</c:f>
              <c:strCache>
                <c:ptCount val="1"/>
                <c:pt idx="0">
                  <c:v>Day 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9D53-4EF3-97AE-53AF5072B6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9D53-4EF3-97AE-53AF5072B6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9D53-4EF3-97AE-53AF5072B6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9D53-4EF3-97AE-53AF5072B6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9D53-4EF3-97AE-53AF5072B68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F-9D53-4EF3-97AE-53AF5072B68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1-9D53-4EF3-97AE-53AF5072B68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3-9D53-4EF3-97AE-53AF5072B683}"/>
              </c:ext>
            </c:extLst>
          </c:dPt>
          <c:cat>
            <c:strRef>
              <c:f>'168 Detailed'!$A$3:$A$11</c:f>
              <c:strCache>
                <c:ptCount val="8"/>
                <c:pt idx="0">
                  <c:v>Bodhisattva - Professional Coaching</c:v>
                </c:pt>
                <c:pt idx="1">
                  <c:v>Bodhisattva - RRI</c:v>
                </c:pt>
                <c:pt idx="2">
                  <c:v>Business</c:v>
                </c:pt>
                <c:pt idx="3">
                  <c:v>Excursionist - On Site</c:v>
                </c:pt>
                <c:pt idx="4">
                  <c:v>Missionary - Church</c:v>
                </c:pt>
                <c:pt idx="5">
                  <c:v>Missionary - Young Life College</c:v>
                </c:pt>
                <c:pt idx="6">
                  <c:v>Radiant Worshiper Tome</c:v>
                </c:pt>
                <c:pt idx="7">
                  <c:v>Super Dad - Wyatt</c:v>
                </c:pt>
              </c:strCache>
            </c:strRef>
          </c:cat>
          <c:val>
            <c:numRef>
              <c:f>'168 Detailed'!$D$3:$D$11</c:f>
              <c:numCache>
                <c:formatCode>General</c:formatCode>
                <c:ptCount val="8"/>
                <c:pt idx="1">
                  <c:v>7</c:v>
                </c:pt>
                <c:pt idx="3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9D53-4EF3-97AE-53AF5072B683}"/>
            </c:ext>
          </c:extLst>
        </c:ser>
        <c:ser>
          <c:idx val="3"/>
          <c:order val="3"/>
          <c:tx>
            <c:strRef>
              <c:f>'168 Detailed'!$E$1:$E$2</c:f>
              <c:strCache>
                <c:ptCount val="1"/>
                <c:pt idx="0">
                  <c:v>Day 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6-9D53-4EF3-97AE-53AF5072B6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8-9D53-4EF3-97AE-53AF5072B6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A-9D53-4EF3-97AE-53AF5072B6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C-9D53-4EF3-97AE-53AF5072B6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E-9D53-4EF3-97AE-53AF5072B68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0-9D53-4EF3-97AE-53AF5072B68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2-9D53-4EF3-97AE-53AF5072B68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4-9D53-4EF3-97AE-53AF5072B683}"/>
              </c:ext>
            </c:extLst>
          </c:dPt>
          <c:cat>
            <c:strRef>
              <c:f>'168 Detailed'!$A$3:$A$11</c:f>
              <c:strCache>
                <c:ptCount val="8"/>
                <c:pt idx="0">
                  <c:v>Bodhisattva - Professional Coaching</c:v>
                </c:pt>
                <c:pt idx="1">
                  <c:v>Bodhisattva - RRI</c:v>
                </c:pt>
                <c:pt idx="2">
                  <c:v>Business</c:v>
                </c:pt>
                <c:pt idx="3">
                  <c:v>Excursionist - On Site</c:v>
                </c:pt>
                <c:pt idx="4">
                  <c:v>Missionary - Church</c:v>
                </c:pt>
                <c:pt idx="5">
                  <c:v>Missionary - Young Life College</c:v>
                </c:pt>
                <c:pt idx="6">
                  <c:v>Radiant Worshiper Tome</c:v>
                </c:pt>
                <c:pt idx="7">
                  <c:v>Super Dad - Wyatt</c:v>
                </c:pt>
              </c:strCache>
            </c:strRef>
          </c:cat>
          <c:val>
            <c:numRef>
              <c:f>'168 Detailed'!$E$3:$E$11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6">
                  <c:v>1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5-9D53-4EF3-97AE-53AF5072B683}"/>
            </c:ext>
          </c:extLst>
        </c:ser>
        <c:ser>
          <c:idx val="4"/>
          <c:order val="4"/>
          <c:tx>
            <c:strRef>
              <c:f>'168 Detailed'!$F$1:$F$2</c:f>
              <c:strCache>
                <c:ptCount val="1"/>
                <c:pt idx="0">
                  <c:v>Day 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7-9D53-4EF3-97AE-53AF5072B6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9-9D53-4EF3-97AE-53AF5072B6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B-9D53-4EF3-97AE-53AF5072B6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D-9D53-4EF3-97AE-53AF5072B6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F-9D53-4EF3-97AE-53AF5072B68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1-9D53-4EF3-97AE-53AF5072B68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3-9D53-4EF3-97AE-53AF5072B68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5-9D53-4EF3-97AE-53AF5072B683}"/>
              </c:ext>
            </c:extLst>
          </c:dPt>
          <c:cat>
            <c:strRef>
              <c:f>'168 Detailed'!$A$3:$A$11</c:f>
              <c:strCache>
                <c:ptCount val="8"/>
                <c:pt idx="0">
                  <c:v>Bodhisattva - Professional Coaching</c:v>
                </c:pt>
                <c:pt idx="1">
                  <c:v>Bodhisattva - RRI</c:v>
                </c:pt>
                <c:pt idx="2">
                  <c:v>Business</c:v>
                </c:pt>
                <c:pt idx="3">
                  <c:v>Excursionist - On Site</c:v>
                </c:pt>
                <c:pt idx="4">
                  <c:v>Missionary - Church</c:v>
                </c:pt>
                <c:pt idx="5">
                  <c:v>Missionary - Young Life College</c:v>
                </c:pt>
                <c:pt idx="6">
                  <c:v>Radiant Worshiper Tome</c:v>
                </c:pt>
                <c:pt idx="7">
                  <c:v>Super Dad - Wyatt</c:v>
                </c:pt>
              </c:strCache>
            </c:strRef>
          </c:cat>
          <c:val>
            <c:numRef>
              <c:f>'168 Detailed'!$F$3:$F$11</c:f>
              <c:numCache>
                <c:formatCode>General</c:formatCode>
                <c:ptCount val="8"/>
                <c:pt idx="0">
                  <c:v>2</c:v>
                </c:pt>
                <c:pt idx="1">
                  <c:v>5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6-9D53-4EF3-97AE-53AF5072B683}"/>
            </c:ext>
          </c:extLst>
        </c:ser>
        <c:ser>
          <c:idx val="5"/>
          <c:order val="5"/>
          <c:tx>
            <c:strRef>
              <c:f>'168 Detailed'!$G$1:$G$2</c:f>
              <c:strCache>
                <c:ptCount val="1"/>
                <c:pt idx="0">
                  <c:v>Day 6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8-9D53-4EF3-97AE-53AF5072B6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A-9D53-4EF3-97AE-53AF5072B6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C-9D53-4EF3-97AE-53AF5072B6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E-9D53-4EF3-97AE-53AF5072B6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60-9D53-4EF3-97AE-53AF5072B68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62-9D53-4EF3-97AE-53AF5072B68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64-9D53-4EF3-97AE-53AF5072B68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66-9D53-4EF3-97AE-53AF5072B683}"/>
              </c:ext>
            </c:extLst>
          </c:dPt>
          <c:cat>
            <c:strRef>
              <c:f>'168 Detailed'!$A$3:$A$11</c:f>
              <c:strCache>
                <c:ptCount val="8"/>
                <c:pt idx="0">
                  <c:v>Bodhisattva - Professional Coaching</c:v>
                </c:pt>
                <c:pt idx="1">
                  <c:v>Bodhisattva - RRI</c:v>
                </c:pt>
                <c:pt idx="2">
                  <c:v>Business</c:v>
                </c:pt>
                <c:pt idx="3">
                  <c:v>Excursionist - On Site</c:v>
                </c:pt>
                <c:pt idx="4">
                  <c:v>Missionary - Church</c:v>
                </c:pt>
                <c:pt idx="5">
                  <c:v>Missionary - Young Life College</c:v>
                </c:pt>
                <c:pt idx="6">
                  <c:v>Radiant Worshiper Tome</c:v>
                </c:pt>
                <c:pt idx="7">
                  <c:v>Super Dad - Wyatt</c:v>
                </c:pt>
              </c:strCache>
            </c:strRef>
          </c:cat>
          <c:val>
            <c:numRef>
              <c:f>'168 Detailed'!$G$3:$G$11</c:f>
              <c:numCache>
                <c:formatCode>General</c:formatCode>
                <c:ptCount val="8"/>
                <c:pt idx="0">
                  <c:v>1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7-9D53-4EF3-97AE-53AF5072B683}"/>
            </c:ext>
          </c:extLst>
        </c:ser>
        <c:ser>
          <c:idx val="6"/>
          <c:order val="6"/>
          <c:tx>
            <c:strRef>
              <c:f>'168 Detailed'!$H$1:$H$2</c:f>
              <c:strCache>
                <c:ptCount val="1"/>
                <c:pt idx="0">
                  <c:v>Day 7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69-9D53-4EF3-97AE-53AF5072B6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6B-9D53-4EF3-97AE-53AF5072B6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6D-9D53-4EF3-97AE-53AF5072B6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6F-9D53-4EF3-97AE-53AF5072B6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71-9D53-4EF3-97AE-53AF5072B68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73-9D53-4EF3-97AE-53AF5072B68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75-9D53-4EF3-97AE-53AF5072B68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77-9D53-4EF3-97AE-53AF5072B683}"/>
              </c:ext>
            </c:extLst>
          </c:dPt>
          <c:cat>
            <c:strRef>
              <c:f>'168 Detailed'!$A$3:$A$11</c:f>
              <c:strCache>
                <c:ptCount val="8"/>
                <c:pt idx="0">
                  <c:v>Bodhisattva - Professional Coaching</c:v>
                </c:pt>
                <c:pt idx="1">
                  <c:v>Bodhisattva - RRI</c:v>
                </c:pt>
                <c:pt idx="2">
                  <c:v>Business</c:v>
                </c:pt>
                <c:pt idx="3">
                  <c:v>Excursionist - On Site</c:v>
                </c:pt>
                <c:pt idx="4">
                  <c:v>Missionary - Church</c:v>
                </c:pt>
                <c:pt idx="5">
                  <c:v>Missionary - Young Life College</c:v>
                </c:pt>
                <c:pt idx="6">
                  <c:v>Radiant Worshiper Tome</c:v>
                </c:pt>
                <c:pt idx="7">
                  <c:v>Super Dad - Wyatt</c:v>
                </c:pt>
              </c:strCache>
            </c:strRef>
          </c:cat>
          <c:val>
            <c:numRef>
              <c:f>'168 Detailed'!$H$3:$H$11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8-9D53-4EF3-97AE-53AF5072B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17</xdr:row>
      <xdr:rowOff>166687</xdr:rowOff>
    </xdr:from>
    <xdr:to>
      <xdr:col>4</xdr:col>
      <xdr:colOff>428626</xdr:colOff>
      <xdr:row>36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933449</xdr:colOff>
      <xdr:row>17</xdr:row>
      <xdr:rowOff>19050</xdr:rowOff>
    </xdr:from>
    <xdr:to>
      <xdr:col>14</xdr:col>
      <xdr:colOff>447675</xdr:colOff>
      <xdr:row>39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0</xdr:row>
      <xdr:rowOff>169862</xdr:rowOff>
    </xdr:from>
    <xdr:to>
      <xdr:col>18</xdr:col>
      <xdr:colOff>536575</xdr:colOff>
      <xdr:row>15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ad E Cooper" refreshedDate="41673.708925810184" createdVersion="5" refreshedVersion="5" minRefreshableVersion="3" recordCount="80">
  <cacheSource type="worksheet">
    <worksheetSource ref="A1:H1048576" sheet="Time Card"/>
  </cacheSource>
  <cacheFields count="8">
    <cacheField name="Date" numFmtId="0">
      <sharedItems containsNonDate="0" containsDate="1" containsString="0" containsBlank="1" minDate="2014-01-27T00:00:00" maxDate="2014-02-04T00:00:00" count="9">
        <d v="2014-02-02T00:00:00"/>
        <d v="2014-02-01T00:00:00"/>
        <d v="2014-01-28T00:00:00"/>
        <d v="2014-01-31T00:00:00"/>
        <d v="2014-01-30T00:00:00"/>
        <d v="2014-01-29T00:00:00"/>
        <d v="2014-01-27T00:00:00"/>
        <d v="2014-02-03T00:00:00"/>
        <m/>
      </sharedItems>
    </cacheField>
    <cacheField name="Time" numFmtId="0">
      <sharedItems containsNonDate="0" containsDate="1" containsString="0" containsBlank="1" minDate="1899-12-30T06:00:00" maxDate="1899-12-30T20:45:00"/>
    </cacheField>
    <cacheField name="Project_Code" numFmtId="0">
      <sharedItems containsString="0" containsBlank="1" containsNumber="1" containsInteger="1" minValue="11004" maxValue="11031"/>
    </cacheField>
    <cacheField name="Project_Name" numFmtId="0">
      <sharedItems containsBlank="1" count="9">
        <s v="Radiant Worshiper Tome"/>
        <s v="Bodhisattva - Professional Coaching"/>
        <s v="Bodhisattva - RRI"/>
        <s v="Business"/>
        <s v="Excursionist - On Site"/>
        <s v="Missionary - Church"/>
        <s v="Missionary - Young Life College"/>
        <s v="Super Dad - Wyatt"/>
        <m/>
      </sharedItems>
    </cacheField>
    <cacheField name="Actual_Duration" numFmtId="0">
      <sharedItems containsString="0" containsBlank="1" containsNumber="1" containsInteger="1" minValue="5" maxValue="180"/>
    </cacheField>
    <cacheField name="Reported_Duration" numFmtId="0">
      <sharedItems containsString="0" containsBlank="1" containsNumber="1" containsInteger="1" minValue="15" maxValue="180"/>
    </cacheField>
    <cacheField name="TimeRecord_Name" numFmtId="0">
      <sharedItems containsBlank="1"/>
    </cacheField>
    <cacheField name="Mileage" numFmtId="0">
      <sharedItems containsString="0" containsBlank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0">
  <r>
    <x v="0"/>
    <d v="1899-12-30T06:00:00"/>
    <n v="11004"/>
    <x v="0"/>
    <n v="5"/>
    <n v="15"/>
    <s v="Daily journal item for Janet"/>
    <n v="0"/>
  </r>
  <r>
    <x v="1"/>
    <d v="1899-12-30T18:30:00"/>
    <n v="11004"/>
    <x v="0"/>
    <n v="60"/>
    <n v="60"/>
    <s v="Janet having a drink with Molly"/>
    <n v="0"/>
  </r>
  <r>
    <x v="2"/>
    <d v="1899-12-30T06:00:00"/>
    <n v="11004"/>
    <x v="0"/>
    <n v="5"/>
    <n v="15"/>
    <s v="Daily journal item for Janet"/>
    <n v="0"/>
  </r>
  <r>
    <x v="0"/>
    <d v="1899-12-30T10:45:00"/>
    <n v="11004"/>
    <x v="0"/>
    <n v="10"/>
    <n v="15"/>
    <s v="Planning weekly time for work schedules Janet &amp; Chad"/>
    <n v="0"/>
  </r>
  <r>
    <x v="3"/>
    <d v="1899-12-30T06:00:00"/>
    <n v="11004"/>
    <x v="0"/>
    <n v="5"/>
    <n v="15"/>
    <s v="Daily journal item for Janet"/>
    <n v="0"/>
  </r>
  <r>
    <x v="4"/>
    <d v="1899-12-30T06:00:00"/>
    <n v="11004"/>
    <x v="0"/>
    <n v="5"/>
    <n v="15"/>
    <s v="Daily journal item for Janet"/>
    <n v="0"/>
  </r>
  <r>
    <x v="1"/>
    <d v="1899-12-30T06:00:00"/>
    <n v="11004"/>
    <x v="0"/>
    <n v="5"/>
    <n v="15"/>
    <s v="Daily journal item for Janet"/>
    <n v="0"/>
  </r>
  <r>
    <x v="5"/>
    <d v="1899-12-30T06:00:00"/>
    <n v="11004"/>
    <x v="0"/>
    <n v="5"/>
    <n v="15"/>
    <s v="Daily journal item for Janet"/>
    <n v="0"/>
  </r>
  <r>
    <x v="6"/>
    <d v="1899-12-30T06:00:00"/>
    <n v="11004"/>
    <x v="0"/>
    <n v="5"/>
    <n v="15"/>
    <s v="Daily journal item for Janet"/>
    <n v="0"/>
  </r>
  <r>
    <x v="7"/>
    <d v="1899-12-30T06:00:00"/>
    <n v="11004"/>
    <x v="0"/>
    <n v="5"/>
    <n v="15"/>
    <s v="Daily journal item for Janet"/>
    <n v="0"/>
  </r>
  <r>
    <x v="3"/>
    <d v="1899-12-30T10:00:00"/>
    <n v="11008"/>
    <x v="1"/>
    <n v="60"/>
    <n v="60"/>
    <s v="Book - Book - Expanding the message to the masses! Road to prosperity &amp; 3rd Passive Income Gains! - Do you want to write a book or a best seller?"/>
    <n v="0"/>
  </r>
  <r>
    <x v="7"/>
    <d v="1899-12-30T10:00:00"/>
    <n v="11008"/>
    <x v="1"/>
    <n v="60"/>
    <n v="60"/>
    <s v="Book - Book - Expanding the message to the masses! Road to prosperity &amp; 3rd Passive Income Gains! - Do you want to write a book or a best seller?"/>
    <n v="0"/>
  </r>
  <r>
    <x v="1"/>
    <d v="1899-12-30T06:05:00"/>
    <n v="11008"/>
    <x v="1"/>
    <n v="45"/>
    <n v="45"/>
    <s v="Robbins Audio"/>
    <n v="0"/>
  </r>
  <r>
    <x v="6"/>
    <d v="1899-12-30T10:00:00"/>
    <n v="11008"/>
    <x v="1"/>
    <n v="60"/>
    <n v="60"/>
    <s v="Book - Book - Expanding the message to the masses! Road to prosperity &amp; 3rd Passive Income Gains! - Do you want to write a book or a best seller?"/>
    <n v="0"/>
  </r>
  <r>
    <x v="6"/>
    <d v="1899-12-30T09:00:00"/>
    <n v="11008"/>
    <x v="1"/>
    <n v="15"/>
    <n v="15"/>
    <s v="TACTICAL TIME - Touching base with JP Watson"/>
    <n v="0"/>
  </r>
  <r>
    <x v="7"/>
    <d v="1899-12-30T13:00:00"/>
    <n v="11008"/>
    <x v="1"/>
    <n v="60"/>
    <n v="60"/>
    <s v="Tom Kelly Accountability Partner"/>
    <n v="0"/>
  </r>
  <r>
    <x v="7"/>
    <d v="1899-12-30T09:00:00"/>
    <n v="11008"/>
    <x v="1"/>
    <n v="15"/>
    <n v="15"/>
    <s v="TACTICAL TIME - Touching base with JP Watson"/>
    <n v="0"/>
  </r>
  <r>
    <x v="4"/>
    <d v="1899-12-30T06:05:00"/>
    <n v="11008"/>
    <x v="1"/>
    <n v="45"/>
    <n v="45"/>
    <s v="Robbins Audio"/>
    <n v="0"/>
  </r>
  <r>
    <x v="2"/>
    <d v="1899-12-30T06:05:00"/>
    <n v="11008"/>
    <x v="1"/>
    <n v="45"/>
    <n v="45"/>
    <s v="Robbins Audio"/>
    <n v="0"/>
  </r>
  <r>
    <x v="3"/>
    <d v="1899-12-30T06:05:00"/>
    <n v="11008"/>
    <x v="1"/>
    <n v="45"/>
    <n v="45"/>
    <s v="Robbins Audio"/>
    <n v="0"/>
  </r>
  <r>
    <x v="0"/>
    <d v="1899-12-30T09:00:00"/>
    <n v="11008"/>
    <x v="1"/>
    <n v="90"/>
    <n v="90"/>
    <s v="Book Grief Coach Academy training event travel"/>
    <n v="0"/>
  </r>
  <r>
    <x v="2"/>
    <d v="1899-12-30T10:00:00"/>
    <n v="11008"/>
    <x v="1"/>
    <n v="30"/>
    <n v="30"/>
    <s v="Mike Savage UBMS"/>
    <n v="0"/>
  </r>
  <r>
    <x v="4"/>
    <d v="1899-12-30T13:15:00"/>
    <n v="11011"/>
    <x v="2"/>
    <n v="45"/>
    <n v="45"/>
    <s v="Motin Mastafa - Coaching 45 Minutes"/>
    <n v="0"/>
  </r>
  <r>
    <x v="4"/>
    <d v="1899-12-30T10:30:00"/>
    <n v="11011"/>
    <x v="2"/>
    <n v="30"/>
    <n v="30"/>
    <s v="Rob Scott - Coaching 30 Minutes"/>
    <n v="0"/>
  </r>
  <r>
    <x v="4"/>
    <d v="1899-12-30T10:00:00"/>
    <n v="11011"/>
    <x v="2"/>
    <n v="30"/>
    <n v="30"/>
    <s v="Ruperto Roman - Coaching 30 Minutes"/>
    <n v="0"/>
  </r>
  <r>
    <x v="4"/>
    <d v="1899-12-30T12:30:00"/>
    <n v="11011"/>
    <x v="2"/>
    <n v="30"/>
    <n v="30"/>
    <s v="craig spodak - Coaching 30 Minutes"/>
    <n v="0"/>
  </r>
  <r>
    <x v="4"/>
    <d v="1899-12-30T12:00:00"/>
    <n v="11011"/>
    <x v="2"/>
    <n v="30"/>
    <n v="30"/>
    <s v="Mike Thompson - Coaching 30 Minutes"/>
    <n v="0"/>
  </r>
  <r>
    <x v="0"/>
    <d v="1899-12-30T06:30:00"/>
    <n v="11011"/>
    <x v="2"/>
    <n v="30"/>
    <n v="30"/>
    <s v="ALOHA Time"/>
    <n v="0"/>
  </r>
  <r>
    <x v="7"/>
    <d v="1899-12-30T12:00:00"/>
    <n v="11011"/>
    <x v="2"/>
    <n v="60"/>
    <n v="60"/>
    <s v="Power Team Call"/>
    <n v="0"/>
  </r>
  <r>
    <x v="0"/>
    <d v="1899-12-30T17:00:00"/>
    <n v="11011"/>
    <x v="2"/>
    <n v="30"/>
    <n v="30"/>
    <s v="Complete Wheel of Life update for clients to measure progress achievement"/>
    <n v="0"/>
  </r>
  <r>
    <x v="0"/>
    <d v="1899-12-30T06:30:00"/>
    <n v="11011"/>
    <x v="2"/>
    <n v="60"/>
    <n v="60"/>
    <s v="UBMS Training"/>
    <n v="0"/>
  </r>
  <r>
    <x v="3"/>
    <d v="1899-12-30T13:00:00"/>
    <n v="11011"/>
    <x v="2"/>
    <n v="60"/>
    <n v="60"/>
    <s v="Rim to Rim Grand Canyon Call"/>
    <n v="0"/>
  </r>
  <r>
    <x v="3"/>
    <d v="1899-12-30T11:15:00"/>
    <n v="11011"/>
    <x v="2"/>
    <n v="45"/>
    <n v="45"/>
    <s v="Julian Joy Initial Session"/>
    <n v="0"/>
  </r>
  <r>
    <x v="3"/>
    <d v="1899-12-30T06:30:00"/>
    <n v="11011"/>
    <x v="2"/>
    <n v="60"/>
    <n v="60"/>
    <s v="UBMS Training"/>
    <n v="0"/>
  </r>
  <r>
    <x v="3"/>
    <d v="1899-12-30T12:00:00"/>
    <n v="11011"/>
    <x v="2"/>
    <n v="60"/>
    <n v="60"/>
    <s v="Power Team Call"/>
    <n v="0"/>
  </r>
  <r>
    <x v="3"/>
    <d v="1899-12-30T11:45:00"/>
    <n v="11011"/>
    <x v="2"/>
    <n v="15"/>
    <n v="15"/>
    <s v="Review Coaching report Coaching Sessions this Week&quot; to ensure all sessions are accurately reported. &quot;"/>
    <n v="0"/>
  </r>
  <r>
    <x v="5"/>
    <d v="1899-12-30T13:00:00"/>
    <n v="11011"/>
    <x v="2"/>
    <n v="45"/>
    <n v="45"/>
    <s v="Marc Surprenant - Coaching 45 Minutes"/>
    <n v="0"/>
  </r>
  <r>
    <x v="2"/>
    <d v="1899-12-30T17:00:00"/>
    <n v="11011"/>
    <x v="2"/>
    <n v="20"/>
    <n v="30"/>
    <s v="Tanya Thomas Transfer Client- David Scatchard"/>
    <n v="0"/>
  </r>
  <r>
    <x v="6"/>
    <d v="1899-12-30T12:00:00"/>
    <n v="11011"/>
    <x v="2"/>
    <n v="60"/>
    <n v="60"/>
    <s v="Power Team Call"/>
    <n v="0"/>
  </r>
  <r>
    <x v="5"/>
    <d v="1899-12-30T12:15:00"/>
    <n v="11011"/>
    <x v="2"/>
    <n v="45"/>
    <n v="45"/>
    <s v="Dax Billings - Coaching 45 Minutes"/>
    <n v="0"/>
  </r>
  <r>
    <x v="5"/>
    <d v="1899-12-30T09:00:00"/>
    <n v="11011"/>
    <x v="2"/>
    <n v="60"/>
    <n v="60"/>
    <s v="Alex Petroff - Coaching 1 Hour"/>
    <n v="0"/>
  </r>
  <r>
    <x v="2"/>
    <d v="1899-12-30T10:30:00"/>
    <n v="11011"/>
    <x v="2"/>
    <n v="30"/>
    <n v="30"/>
    <s v="David Bell - Coaching 30 Minutes"/>
    <n v="0"/>
  </r>
  <r>
    <x v="5"/>
    <d v="1899-12-30T11:30:00"/>
    <n v="11011"/>
    <x v="2"/>
    <n v="45"/>
    <n v="45"/>
    <s v="Jorge Henriquez - Coaching 45 Minutes"/>
    <n v="0"/>
  </r>
  <r>
    <x v="2"/>
    <d v="1899-12-30T13:30:00"/>
    <n v="11011"/>
    <x v="2"/>
    <n v="30"/>
    <n v="30"/>
    <s v="Steve Nero - 30 Minutes Coaching"/>
    <n v="0"/>
  </r>
  <r>
    <x v="5"/>
    <d v="1899-12-30T15:00:00"/>
    <n v="11011"/>
    <x v="2"/>
    <n v="30"/>
    <n v="30"/>
    <s v="Call John Awde for agenda"/>
    <n v="0"/>
  </r>
  <r>
    <x v="2"/>
    <d v="1899-12-30T11:00:00"/>
    <n v="11011"/>
    <x v="2"/>
    <n v="30"/>
    <n v="30"/>
    <s v="Fletcher Hanson - Coaching 30 Minutes"/>
    <n v="0"/>
  </r>
  <r>
    <x v="2"/>
    <d v="1899-12-30T12:15:00"/>
    <n v="11011"/>
    <x v="2"/>
    <n v="30"/>
    <n v="30"/>
    <s v="Anthony Agostino - Coaching 30 Minutes"/>
    <n v="0"/>
  </r>
  <r>
    <x v="5"/>
    <d v="1899-12-30T14:00:00"/>
    <n v="11011"/>
    <x v="2"/>
    <n v="45"/>
    <n v="45"/>
    <s v="jonathan feldman - Coaching 45 Minutes"/>
    <n v="0"/>
  </r>
  <r>
    <x v="2"/>
    <d v="1899-12-30T14:00:00"/>
    <n v="11011"/>
    <x v="2"/>
    <n v="30"/>
    <n v="30"/>
    <s v="Chereace Richards - Coaching 30 Minutes"/>
    <n v="0"/>
  </r>
  <r>
    <x v="5"/>
    <d v="1899-12-30T15:00:00"/>
    <n v="11011"/>
    <x v="2"/>
    <n v="45"/>
    <n v="45"/>
    <s v="Call MIA clients"/>
    <n v="0"/>
  </r>
  <r>
    <x v="0"/>
    <d v="1899-12-30T16:00:00"/>
    <n v="11014"/>
    <x v="3"/>
    <n v="30"/>
    <n v="30"/>
    <s v="Next week is planned out &amp; set up for Power, Freedom, &amp; Peace of Mind. My Calendar for next week is as fully complete as it can be at this time"/>
    <n v="0"/>
  </r>
  <r>
    <x v="0"/>
    <d v="1899-12-30T09:00:00"/>
    <n v="11016"/>
    <x v="4"/>
    <n v="60"/>
    <n v="60"/>
    <s v="Stephen Ministers Communion Schedule"/>
    <n v="0"/>
  </r>
  <r>
    <x v="5"/>
    <d v="1899-12-30T08:00:00"/>
    <n v="11016"/>
    <x v="4"/>
    <n v="30"/>
    <n v="30"/>
    <s v="Glen Wunderlich Discussion"/>
    <n v="0"/>
  </r>
  <r>
    <x v="5"/>
    <d v="1899-12-30T10:00:00"/>
    <n v="11016"/>
    <x v="4"/>
    <n v="60"/>
    <n v="60"/>
    <s v="Rental Inspection Program"/>
    <n v="0"/>
  </r>
  <r>
    <x v="6"/>
    <d v="1899-12-30T13:00:00"/>
    <n v="11016"/>
    <x v="4"/>
    <n v="90"/>
    <n v="90"/>
    <s v="Andrea Campbell "/>
    <n v="0"/>
  </r>
  <r>
    <x v="0"/>
    <d v="1899-12-30T09:00:00"/>
    <n v="11019"/>
    <x v="5"/>
    <n v="60"/>
    <n v="60"/>
    <s v="Church"/>
    <n v="0"/>
  </r>
  <r>
    <x v="5"/>
    <d v="1899-12-30T19:00:00"/>
    <n v="11024"/>
    <x v="6"/>
    <n v="60"/>
    <n v="60"/>
    <s v="Trevor St John Gilbert"/>
    <n v="0"/>
  </r>
  <r>
    <x v="7"/>
    <d v="1899-12-30T18:00:00"/>
    <n v="11031"/>
    <x v="7"/>
    <n v="45"/>
    <n v="45"/>
    <s v="Travel safely to Ann Arbor"/>
    <n v="0"/>
  </r>
  <r>
    <x v="7"/>
    <d v="1899-12-30T20:45:00"/>
    <n v="11031"/>
    <x v="7"/>
    <n v="45"/>
    <n v="45"/>
    <s v="Travel safely from Ann Arbor"/>
    <n v="0"/>
  </r>
  <r>
    <x v="7"/>
    <d v="1899-12-30T18:45:00"/>
    <n v="11031"/>
    <x v="7"/>
    <n v="120"/>
    <n v="120"/>
    <s v="Wyatt Swim - Cub Wolverine"/>
    <n v="0"/>
  </r>
  <r>
    <x v="2"/>
    <d v="1899-12-30T08:00:00"/>
    <n v="11031"/>
    <x v="7"/>
    <n v="120"/>
    <n v="120"/>
    <s v="No Work"/>
    <n v="0"/>
  </r>
  <r>
    <x v="6"/>
    <d v="1899-12-30T20:45:00"/>
    <n v="11031"/>
    <x v="7"/>
    <n v="45"/>
    <n v="45"/>
    <s v="Travel safely from Ann Arbor"/>
    <n v="0"/>
  </r>
  <r>
    <x v="2"/>
    <d v="1899-12-30T08:00:00"/>
    <n v="11031"/>
    <x v="7"/>
    <n v="60"/>
    <n v="60"/>
    <s v="I have spent quality 1:1 time w/ Wyatt &amp; Claire traveling to School"/>
    <n v="0"/>
  </r>
  <r>
    <x v="6"/>
    <d v="1899-12-30T18:00:00"/>
    <n v="11031"/>
    <x v="7"/>
    <n v="45"/>
    <n v="45"/>
    <s v="Travel safely to Ann Arbor"/>
    <n v="0"/>
  </r>
  <r>
    <x v="6"/>
    <d v="1899-12-30T18:45:00"/>
    <n v="11031"/>
    <x v="7"/>
    <n v="120"/>
    <n v="120"/>
    <s v="Wyatt Swim - Cub Wolverine"/>
    <n v="0"/>
  </r>
  <r>
    <x v="4"/>
    <d v="1899-12-30T18:45:00"/>
    <n v="11031"/>
    <x v="7"/>
    <n v="60"/>
    <n v="60"/>
    <s v="Film Wyatt - 2 25yrd hold breath, push off and breast stroke push off"/>
    <n v="0"/>
  </r>
  <r>
    <x v="4"/>
    <d v="1899-12-30T20:45:00"/>
    <n v="11031"/>
    <x v="7"/>
    <n v="45"/>
    <n v="45"/>
    <s v="Travel safely from Ann Arbor"/>
    <n v="0"/>
  </r>
  <r>
    <x v="3"/>
    <d v="1899-12-30T09:00:00"/>
    <n v="11031"/>
    <x v="7"/>
    <n v="90"/>
    <n v="90"/>
    <s v="Volunteering Wyatt's Classroom - Super Dad on the scene"/>
    <n v="0"/>
  </r>
  <r>
    <x v="4"/>
    <d v="1899-12-30T18:45:00"/>
    <n v="11031"/>
    <x v="7"/>
    <n v="120"/>
    <n v="120"/>
    <s v="Wyatt Swim - Cub Wolverine"/>
    <n v="0"/>
  </r>
  <r>
    <x v="4"/>
    <d v="1899-12-30T08:00:00"/>
    <n v="11031"/>
    <x v="7"/>
    <n v="60"/>
    <n v="60"/>
    <s v="I have spent quality 1:1 time w/ Wyatt &amp; Claire traveling to School"/>
    <n v="0"/>
  </r>
  <r>
    <x v="5"/>
    <d v="1899-12-30T17:00:00"/>
    <n v="11031"/>
    <x v="7"/>
    <n v="60"/>
    <n v="60"/>
    <s v="Dr. Pete Andersen &amp; Wyatt"/>
    <n v="0"/>
  </r>
  <r>
    <x v="4"/>
    <d v="1899-12-30T18:00:00"/>
    <n v="11031"/>
    <x v="7"/>
    <n v="45"/>
    <n v="45"/>
    <s v="Travel safely to Ann Arbor"/>
    <n v="0"/>
  </r>
  <r>
    <x v="3"/>
    <d v="1899-12-30T20:45:00"/>
    <n v="11031"/>
    <x v="7"/>
    <n v="45"/>
    <n v="45"/>
    <s v="Travel safely from Ann Arbor"/>
    <n v="0"/>
  </r>
  <r>
    <x v="2"/>
    <d v="1899-12-30T18:00:00"/>
    <n v="11031"/>
    <x v="7"/>
    <n v="45"/>
    <n v="45"/>
    <s v="Travel safely to Ann Arbor"/>
    <n v="0"/>
  </r>
  <r>
    <x v="1"/>
    <d v="1899-12-30T13:30:00"/>
    <n v="11031"/>
    <x v="7"/>
    <n v="180"/>
    <n v="180"/>
    <s v="Kristy and Wyatt movie"/>
    <n v="0"/>
  </r>
  <r>
    <x v="3"/>
    <d v="1899-12-30T19:00:00"/>
    <n v="11031"/>
    <x v="7"/>
    <n v="120"/>
    <n v="120"/>
    <s v="Wyatt Swim - Cub Wolverine"/>
    <n v="0"/>
  </r>
  <r>
    <x v="2"/>
    <d v="1899-12-30T20:45:00"/>
    <n v="11031"/>
    <x v="7"/>
    <n v="45"/>
    <n v="45"/>
    <s v="Travel safely from Ann Arbor"/>
    <n v="0"/>
  </r>
  <r>
    <x v="2"/>
    <d v="1899-12-30T18:45:00"/>
    <n v="11031"/>
    <x v="7"/>
    <n v="120"/>
    <n v="120"/>
    <s v="Wyatt Swim - Cub Wolverine"/>
    <n v="0"/>
  </r>
  <r>
    <x v="3"/>
    <d v="1899-12-30T18:00:00"/>
    <n v="11031"/>
    <x v="7"/>
    <n v="45"/>
    <n v="45"/>
    <s v="Travel safely to Ann Arbor"/>
    <n v="0"/>
  </r>
  <r>
    <x v="8"/>
    <m/>
    <m/>
    <x v="8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3" colHeaderCaption="Dates">
  <location ref="A1:I11" firstHeaderRow="1" firstDataRow="2" firstDataCol="1"/>
  <pivotFields count="8">
    <pivotField axis="axisCol" showAll="0">
      <items count="10">
        <item n="Day 1" x="6"/>
        <item n="Day 2" x="2"/>
        <item n="Day 3" x="5"/>
        <item n="Day 4" x="4"/>
        <item n="Day 5" x="3"/>
        <item n="Day 6" x="1"/>
        <item n="Day 7" x="0"/>
        <item h="1" x="7"/>
        <item h="1" x="8"/>
        <item t="default"/>
      </items>
    </pivotField>
    <pivotField showAll="0"/>
    <pivotField showAll="0"/>
    <pivotField axis="axisRow" showAll="0">
      <items count="10">
        <item x="1"/>
        <item x="2"/>
        <item x="3"/>
        <item x="4"/>
        <item x="5"/>
        <item x="6"/>
        <item x="0"/>
        <item x="7"/>
        <item x="8"/>
        <item t="default"/>
      </items>
    </pivotField>
    <pivotField showAll="0"/>
    <pivotField dataField="1" showAll="0"/>
    <pivotField showAll="0"/>
    <pivotField showAll="0"/>
  </pivotFields>
  <rowFields count="1">
    <field x="3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Role Titles" fld="5" subtotal="count" baseField="0" baseItem="0"/>
  </dataFields>
  <formats count="2">
    <format dxfId="3">
      <pivotArea outline="0" collapsedLevelsAreSubtotals="1" fieldPosition="0"/>
    </format>
    <format dxfId="2">
      <pivotArea dataOnly="0" grandRow="1" fieldPosition="0"/>
    </format>
  </formats>
  <chartFormats count="64">
    <chartFormat chart="2" format="9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9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92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3" count="1" selected="0">
            <x v="0"/>
          </reference>
        </references>
      </pivotArea>
    </chartFormat>
    <chartFormat chart="2" format="93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3" count="1" selected="0">
            <x v="1"/>
          </reference>
        </references>
      </pivotArea>
    </chartFormat>
    <chartFormat chart="2" format="94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3" count="1" selected="0">
            <x v="2"/>
          </reference>
        </references>
      </pivotArea>
    </chartFormat>
    <chartFormat chart="2" format="95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3" count="1" selected="0">
            <x v="3"/>
          </reference>
        </references>
      </pivotArea>
    </chartFormat>
    <chartFormat chart="2" format="96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3" count="1" selected="0">
            <x v="4"/>
          </reference>
        </references>
      </pivotArea>
    </chartFormat>
    <chartFormat chart="2" format="97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3" count="1" selected="0">
            <x v="5"/>
          </reference>
        </references>
      </pivotArea>
    </chartFormat>
    <chartFormat chart="2" format="98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3" count="1" selected="0">
            <x v="6"/>
          </reference>
        </references>
      </pivotArea>
    </chartFormat>
    <chartFormat chart="2" format="99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3" count="1" selected="0">
            <x v="7"/>
          </reference>
        </references>
      </pivotArea>
    </chartFormat>
    <chartFormat chart="2" format="10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10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3" count="1" selected="0">
            <x v="0"/>
          </reference>
        </references>
      </pivotArea>
    </chartFormat>
    <chartFormat chart="2" format="102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3" count="1" selected="0">
            <x v="1"/>
          </reference>
        </references>
      </pivotArea>
    </chartFormat>
    <chartFormat chart="2" format="103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3" count="1" selected="0">
            <x v="2"/>
          </reference>
        </references>
      </pivotArea>
    </chartFormat>
    <chartFormat chart="2" format="104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3" count="1" selected="0">
            <x v="3"/>
          </reference>
        </references>
      </pivotArea>
    </chartFormat>
    <chartFormat chart="2" format="105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3" count="1" selected="0">
            <x v="4"/>
          </reference>
        </references>
      </pivotArea>
    </chartFormat>
    <chartFormat chart="2" format="106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3" count="1" selected="0">
            <x v="5"/>
          </reference>
        </references>
      </pivotArea>
    </chartFormat>
    <chartFormat chart="2" format="107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3" count="1" selected="0">
            <x v="6"/>
          </reference>
        </references>
      </pivotArea>
    </chartFormat>
    <chartFormat chart="2" format="108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3" count="1" selected="0">
            <x v="7"/>
          </reference>
        </references>
      </pivotArea>
    </chartFormat>
    <chartFormat chart="2" format="10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110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3" count="1" selected="0">
            <x v="0"/>
          </reference>
        </references>
      </pivotArea>
    </chartFormat>
    <chartFormat chart="2" format="11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3" count="1" selected="0">
            <x v="1"/>
          </reference>
        </references>
      </pivotArea>
    </chartFormat>
    <chartFormat chart="2" format="112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3" count="1" selected="0">
            <x v="2"/>
          </reference>
        </references>
      </pivotArea>
    </chartFormat>
    <chartFormat chart="2" format="113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3" count="1" selected="0">
            <x v="3"/>
          </reference>
        </references>
      </pivotArea>
    </chartFormat>
    <chartFormat chart="2" format="114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3" count="1" selected="0">
            <x v="4"/>
          </reference>
        </references>
      </pivotArea>
    </chartFormat>
    <chartFormat chart="2" format="115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3" count="1" selected="0">
            <x v="5"/>
          </reference>
        </references>
      </pivotArea>
    </chartFormat>
    <chartFormat chart="2" format="116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3" count="1" selected="0">
            <x v="6"/>
          </reference>
        </references>
      </pivotArea>
    </chartFormat>
    <chartFormat chart="2" format="117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3" count="1" selected="0">
            <x v="7"/>
          </reference>
        </references>
      </pivotArea>
    </chartFormat>
    <chartFormat chart="2" format="11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2" format="119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3" count="1" selected="0">
            <x v="0"/>
          </reference>
        </references>
      </pivotArea>
    </chartFormat>
    <chartFormat chart="2" format="120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3" count="1" selected="0">
            <x v="1"/>
          </reference>
        </references>
      </pivotArea>
    </chartFormat>
    <chartFormat chart="2" format="121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3" count="1" selected="0">
            <x v="2"/>
          </reference>
        </references>
      </pivotArea>
    </chartFormat>
    <chartFormat chart="2" format="122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3" count="1" selected="0">
            <x v="3"/>
          </reference>
        </references>
      </pivotArea>
    </chartFormat>
    <chartFormat chart="2" format="123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3" count="1" selected="0">
            <x v="4"/>
          </reference>
        </references>
      </pivotArea>
    </chartFormat>
    <chartFormat chart="2" format="124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3" count="1" selected="0">
            <x v="5"/>
          </reference>
        </references>
      </pivotArea>
    </chartFormat>
    <chartFormat chart="2" format="125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3" count="1" selected="0">
            <x v="6"/>
          </reference>
        </references>
      </pivotArea>
    </chartFormat>
    <chartFormat chart="2" format="126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3" count="1" selected="0">
            <x v="7"/>
          </reference>
        </references>
      </pivotArea>
    </chartFormat>
    <chartFormat chart="2" format="12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2" format="128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3" count="1" selected="0">
            <x v="0"/>
          </reference>
        </references>
      </pivotArea>
    </chartFormat>
    <chartFormat chart="2" format="129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3" count="1" selected="0">
            <x v="1"/>
          </reference>
        </references>
      </pivotArea>
    </chartFormat>
    <chartFormat chart="2" format="130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3" count="1" selected="0">
            <x v="2"/>
          </reference>
        </references>
      </pivotArea>
    </chartFormat>
    <chartFormat chart="2" format="131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3" count="1" selected="0">
            <x v="3"/>
          </reference>
        </references>
      </pivotArea>
    </chartFormat>
    <chartFormat chart="2" format="132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3" count="1" selected="0">
            <x v="4"/>
          </reference>
        </references>
      </pivotArea>
    </chartFormat>
    <chartFormat chart="2" format="133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3" count="1" selected="0">
            <x v="5"/>
          </reference>
        </references>
      </pivotArea>
    </chartFormat>
    <chartFormat chart="2" format="134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3" count="1" selected="0">
            <x v="6"/>
          </reference>
        </references>
      </pivotArea>
    </chartFormat>
    <chartFormat chart="2" format="135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3" count="1" selected="0">
            <x v="7"/>
          </reference>
        </references>
      </pivotArea>
    </chartFormat>
    <chartFormat chart="2" format="13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2" format="137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3" count="1" selected="0">
            <x v="0"/>
          </reference>
        </references>
      </pivotArea>
    </chartFormat>
    <chartFormat chart="2" format="138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3" count="1" selected="0">
            <x v="1"/>
          </reference>
        </references>
      </pivotArea>
    </chartFormat>
    <chartFormat chart="2" format="139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3" count="1" selected="0">
            <x v="2"/>
          </reference>
        </references>
      </pivotArea>
    </chartFormat>
    <chartFormat chart="2" format="140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3" count="1" selected="0">
            <x v="3"/>
          </reference>
        </references>
      </pivotArea>
    </chartFormat>
    <chartFormat chart="2" format="141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3" count="1" selected="0">
            <x v="4"/>
          </reference>
        </references>
      </pivotArea>
    </chartFormat>
    <chartFormat chart="2" format="142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3" count="1" selected="0">
            <x v="5"/>
          </reference>
        </references>
      </pivotArea>
    </chartFormat>
    <chartFormat chart="2" format="143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3" count="1" selected="0">
            <x v="6"/>
          </reference>
        </references>
      </pivotArea>
    </chartFormat>
    <chartFormat chart="2" format="144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3" count="1" selected="0">
            <x v="7"/>
          </reference>
        </references>
      </pivotArea>
    </chartFormat>
    <chartFormat chart="2" format="14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2" format="146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3" count="1" selected="0">
            <x v="0"/>
          </reference>
        </references>
      </pivotArea>
    </chartFormat>
    <chartFormat chart="2" format="147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3" count="1" selected="0">
            <x v="1"/>
          </reference>
        </references>
      </pivotArea>
    </chartFormat>
    <chartFormat chart="2" format="148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3" count="1" selected="0">
            <x v="2"/>
          </reference>
        </references>
      </pivotArea>
    </chartFormat>
    <chartFormat chart="2" format="149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3" count="1" selected="0">
            <x v="3"/>
          </reference>
        </references>
      </pivotArea>
    </chartFormat>
    <chartFormat chart="2" format="150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3" count="1" selected="0">
            <x v="4"/>
          </reference>
        </references>
      </pivotArea>
    </chartFormat>
    <chartFormat chart="2" format="151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3" count="1" selected="0">
            <x v="5"/>
          </reference>
        </references>
      </pivotArea>
    </chartFormat>
    <chartFormat chart="2" format="152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3" count="1" selected="0">
            <x v="6"/>
          </reference>
        </references>
      </pivotArea>
    </chartFormat>
    <chartFormat chart="2" format="153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3" count="1" selected="0">
            <x v="7"/>
          </reference>
        </references>
      </pivotArea>
    </chartFormat>
  </chart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2:H17" totalsRowShown="0" headerRowDxfId="11" dataDxfId="10">
  <autoFilter ref="A2:H17"/>
  <tableColumns count="8">
    <tableColumn id="1" name="Current Role"/>
    <tableColumn id="2" name="Hours"/>
    <tableColumn id="3" name="% of Week" dataDxfId="9" dataCellStyle="Percent"/>
    <tableColumn id="4" name="New Role Name" dataDxfId="8"/>
    <tableColumn id="5" name="Current Time Allocation" dataDxfId="7"/>
    <tableColumn id="6" name="New Hours Trading" dataDxfId="6"/>
    <tableColumn id="7" name="Difference" dataDxfId="5"/>
    <tableColumn id="8" name="New % of week" dataDxfId="4" dataCellStyle="Percent"/>
  </tableColumns>
  <tableStyleInfo name="TableStyleDark11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3:J21" totalsRowShown="0" headerRowDxfId="1">
  <autoFilter ref="A13:J21"/>
  <tableColumns count="10">
    <tableColumn id="1" name="New Role Titles"/>
    <tableColumn id="2" name="Day 1"/>
    <tableColumn id="3" name="Day 2"/>
    <tableColumn id="4" name="Day 3"/>
    <tableColumn id="5" name="Day 4"/>
    <tableColumn id="6" name="Day 5"/>
    <tableColumn id="7" name="Day 6"/>
    <tableColumn id="8" name="Day 7"/>
    <tableColumn id="9" name="Grand Total">
      <calculatedColumnFormula>SUM(B14:H14)</calculatedColumnFormula>
    </tableColumn>
    <tableColumn id="10" name="Percentage of 168" dataDxfId="0">
      <calculatedColumnFormula>Table3[[#This Row],[Grand Total]]/168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zoomScale="90" zoomScaleNormal="90" workbookViewId="0">
      <selection sqref="A1:Q1"/>
    </sheetView>
  </sheetViews>
  <sheetFormatPr defaultRowHeight="15" x14ac:dyDescent="0.25"/>
  <cols>
    <col min="1" max="1" width="22" customWidth="1"/>
    <col min="2" max="2" width="10.28515625" customWidth="1"/>
    <col min="3" max="3" width="15" customWidth="1"/>
    <col min="4" max="4" width="30.42578125" style="4" customWidth="1"/>
    <col min="5" max="5" width="16.28515625" customWidth="1"/>
    <col min="6" max="6" width="14.140625" customWidth="1"/>
    <col min="7" max="7" width="14.5703125" customWidth="1"/>
    <col min="8" max="8" width="13" customWidth="1"/>
    <col min="12" max="12" width="9.140625" customWidth="1"/>
    <col min="19" max="19" width="37.42578125" customWidth="1"/>
  </cols>
  <sheetData>
    <row r="1" spans="1:17" ht="115.5" customHeight="1" x14ac:dyDescent="0.9">
      <c r="A1" s="28" t="s">
        <v>99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s="6" customFormat="1" ht="30" customHeight="1" x14ac:dyDescent="0.25">
      <c r="A2" s="24" t="s">
        <v>22</v>
      </c>
      <c r="B2" s="24" t="s">
        <v>11</v>
      </c>
      <c r="C2" s="24" t="s">
        <v>15</v>
      </c>
      <c r="D2" s="24" t="s">
        <v>12</v>
      </c>
      <c r="E2" s="24" t="s">
        <v>16</v>
      </c>
      <c r="F2" s="24" t="s">
        <v>19</v>
      </c>
      <c r="G2" s="24" t="s">
        <v>20</v>
      </c>
      <c r="H2" s="24" t="s">
        <v>21</v>
      </c>
    </row>
    <row r="3" spans="1:17" x14ac:dyDescent="0.25">
      <c r="A3" s="7" t="s">
        <v>56</v>
      </c>
      <c r="B3" s="7">
        <v>45</v>
      </c>
      <c r="C3" s="8">
        <f>B3/168</f>
        <v>0.26785714285714285</v>
      </c>
      <c r="D3" s="25" t="s">
        <v>52</v>
      </c>
      <c r="E3" s="5">
        <f>B3</f>
        <v>45</v>
      </c>
      <c r="F3" s="5">
        <v>45</v>
      </c>
      <c r="G3" s="22">
        <f>F3/B3-1</f>
        <v>0</v>
      </c>
      <c r="H3" s="3">
        <f>F3/168</f>
        <v>0.26785714285714285</v>
      </c>
      <c r="L3" s="26" t="s">
        <v>41</v>
      </c>
      <c r="M3" s="26"/>
      <c r="N3" s="26"/>
      <c r="O3" s="26"/>
      <c r="P3" s="26"/>
      <c r="Q3" s="26"/>
    </row>
    <row r="4" spans="1:17" x14ac:dyDescent="0.25">
      <c r="A4" s="10" t="s">
        <v>91</v>
      </c>
      <c r="B4" s="10">
        <v>2</v>
      </c>
      <c r="C4" s="8">
        <f t="shared" ref="C4:C8" si="0">B4/168</f>
        <v>1.1904761904761904E-2</v>
      </c>
      <c r="D4" s="25" t="s">
        <v>95</v>
      </c>
      <c r="E4" s="5">
        <f t="shared" ref="E4:E8" si="1">B4</f>
        <v>2</v>
      </c>
      <c r="F4" s="5">
        <v>3</v>
      </c>
      <c r="G4" s="22">
        <f t="shared" ref="G4:G8" si="2">F4/B4-1</f>
        <v>0.5</v>
      </c>
      <c r="H4" s="3">
        <f t="shared" ref="H4:H8" si="3">F4/168</f>
        <v>1.7857142857142856E-2</v>
      </c>
      <c r="L4" s="26"/>
      <c r="M4" s="26"/>
      <c r="N4" s="26"/>
      <c r="O4" s="26"/>
      <c r="P4" s="26"/>
      <c r="Q4" s="26"/>
    </row>
    <row r="5" spans="1:17" x14ac:dyDescent="0.25">
      <c r="A5" s="7" t="s">
        <v>92</v>
      </c>
      <c r="B5" s="7">
        <v>6</v>
      </c>
      <c r="C5" s="8">
        <f t="shared" si="0"/>
        <v>3.5714285714285712E-2</v>
      </c>
      <c r="D5" s="25" t="s">
        <v>97</v>
      </c>
      <c r="E5" s="5">
        <f t="shared" si="1"/>
        <v>6</v>
      </c>
      <c r="F5" s="5">
        <v>7</v>
      </c>
      <c r="G5" s="22">
        <f t="shared" si="2"/>
        <v>0.16666666666666674</v>
      </c>
      <c r="H5" s="3">
        <f t="shared" si="3"/>
        <v>4.1666666666666664E-2</v>
      </c>
      <c r="L5" s="26"/>
      <c r="M5" s="26"/>
      <c r="N5" s="26"/>
      <c r="O5" s="26"/>
      <c r="P5" s="26"/>
      <c r="Q5" s="26"/>
    </row>
    <row r="6" spans="1:17" x14ac:dyDescent="0.25">
      <c r="A6" s="10" t="s">
        <v>93</v>
      </c>
      <c r="B6" s="10">
        <v>2</v>
      </c>
      <c r="C6" s="8">
        <f t="shared" si="0"/>
        <v>1.1904761904761904E-2</v>
      </c>
      <c r="D6" s="25" t="s">
        <v>98</v>
      </c>
      <c r="E6" s="5">
        <f t="shared" si="1"/>
        <v>2</v>
      </c>
      <c r="F6" s="5">
        <v>2</v>
      </c>
      <c r="G6" s="22">
        <f t="shared" si="2"/>
        <v>0</v>
      </c>
      <c r="H6" s="3">
        <f t="shared" si="3"/>
        <v>1.1904761904761904E-2</v>
      </c>
      <c r="L6" s="26"/>
      <c r="M6" s="26"/>
      <c r="N6" s="26"/>
      <c r="O6" s="26"/>
      <c r="P6" s="26"/>
      <c r="Q6" s="26"/>
    </row>
    <row r="7" spans="1:17" x14ac:dyDescent="0.25">
      <c r="A7" s="7" t="s">
        <v>88</v>
      </c>
      <c r="B7" s="7">
        <v>4</v>
      </c>
      <c r="C7" s="8">
        <f t="shared" si="0"/>
        <v>2.3809523809523808E-2</v>
      </c>
      <c r="D7" s="25" t="s">
        <v>51</v>
      </c>
      <c r="E7" s="5">
        <f t="shared" si="1"/>
        <v>4</v>
      </c>
      <c r="F7" s="5">
        <v>4</v>
      </c>
      <c r="G7" s="22">
        <f t="shared" si="2"/>
        <v>0</v>
      </c>
      <c r="H7" s="3">
        <f t="shared" si="3"/>
        <v>2.3809523809523808E-2</v>
      </c>
      <c r="L7" s="26"/>
      <c r="M7" s="26"/>
      <c r="N7" s="26"/>
      <c r="O7" s="26"/>
      <c r="P7" s="26"/>
      <c r="Q7" s="26"/>
    </row>
    <row r="8" spans="1:17" x14ac:dyDescent="0.25">
      <c r="A8" s="10" t="s">
        <v>94</v>
      </c>
      <c r="B8" s="10">
        <v>9</v>
      </c>
      <c r="C8" s="8">
        <f t="shared" si="0"/>
        <v>5.3571428571428568E-2</v>
      </c>
      <c r="D8" s="25" t="s">
        <v>96</v>
      </c>
      <c r="E8" s="5">
        <f t="shared" si="1"/>
        <v>9</v>
      </c>
      <c r="F8" s="5">
        <v>9</v>
      </c>
      <c r="G8" s="22">
        <f t="shared" si="2"/>
        <v>0</v>
      </c>
      <c r="H8" s="3">
        <f t="shared" si="3"/>
        <v>5.3571428571428568E-2</v>
      </c>
      <c r="L8" s="26"/>
      <c r="M8" s="26"/>
      <c r="N8" s="26"/>
      <c r="O8" s="26"/>
      <c r="P8" s="26"/>
      <c r="Q8" s="26"/>
    </row>
    <row r="9" spans="1:17" x14ac:dyDescent="0.25">
      <c r="A9" s="7" t="s">
        <v>54</v>
      </c>
      <c r="B9" s="7">
        <v>10</v>
      </c>
      <c r="C9" s="8">
        <f t="shared" ref="C9:C16" si="4">B9/168</f>
        <v>5.9523809523809521E-2</v>
      </c>
      <c r="D9" s="25" t="s">
        <v>53</v>
      </c>
      <c r="E9" s="5">
        <f t="shared" ref="E9:E16" si="5">B9</f>
        <v>10</v>
      </c>
      <c r="F9" s="5">
        <v>13</v>
      </c>
      <c r="G9" s="22">
        <f t="shared" ref="G9:G16" si="6">F9/B9-1</f>
        <v>0.30000000000000004</v>
      </c>
      <c r="H9" s="3">
        <f t="shared" ref="H9:H16" si="7">F9/168</f>
        <v>7.7380952380952384E-2</v>
      </c>
      <c r="L9" s="26"/>
      <c r="M9" s="26"/>
      <c r="N9" s="26"/>
      <c r="O9" s="26"/>
      <c r="P9" s="26"/>
      <c r="Q9" s="26"/>
    </row>
    <row r="10" spans="1:17" x14ac:dyDescent="0.25">
      <c r="A10" s="10" t="s">
        <v>57</v>
      </c>
      <c r="B10" s="10">
        <v>15</v>
      </c>
      <c r="C10" s="11">
        <f t="shared" si="4"/>
        <v>8.9285714285714288E-2</v>
      </c>
      <c r="D10" s="25" t="s">
        <v>48</v>
      </c>
      <c r="E10" s="5">
        <f t="shared" si="5"/>
        <v>15</v>
      </c>
      <c r="F10" s="5">
        <v>8</v>
      </c>
      <c r="G10" s="22">
        <f t="shared" si="6"/>
        <v>-0.46666666666666667</v>
      </c>
      <c r="H10" s="3">
        <f t="shared" si="7"/>
        <v>4.7619047619047616E-2</v>
      </c>
    </row>
    <row r="11" spans="1:17" x14ac:dyDescent="0.25">
      <c r="A11" s="7" t="s">
        <v>87</v>
      </c>
      <c r="B11" s="7">
        <v>10</v>
      </c>
      <c r="C11" s="8">
        <f t="shared" si="4"/>
        <v>5.9523809523809521E-2</v>
      </c>
      <c r="D11" s="25" t="s">
        <v>54</v>
      </c>
      <c r="E11" s="5">
        <f t="shared" si="5"/>
        <v>10</v>
      </c>
      <c r="F11" s="5">
        <v>12</v>
      </c>
      <c r="G11" s="22">
        <f t="shared" si="6"/>
        <v>0.19999999999999996</v>
      </c>
      <c r="H11" s="3">
        <f t="shared" si="7"/>
        <v>7.1428571428571425E-2</v>
      </c>
      <c r="L11" s="23" t="s">
        <v>83</v>
      </c>
      <c r="M11" s="23">
        <v>1144</v>
      </c>
      <c r="N11" s="23" t="s">
        <v>82</v>
      </c>
      <c r="O11" s="23"/>
      <c r="P11" s="23"/>
      <c r="Q11" s="23"/>
    </row>
    <row r="12" spans="1:17" x14ac:dyDescent="0.25">
      <c r="A12" s="10" t="s">
        <v>43</v>
      </c>
      <c r="B12" s="10">
        <v>49</v>
      </c>
      <c r="C12" s="11">
        <f t="shared" si="4"/>
        <v>0.29166666666666669</v>
      </c>
      <c r="D12" s="25" t="s">
        <v>58</v>
      </c>
      <c r="E12" s="5">
        <f t="shared" si="5"/>
        <v>49</v>
      </c>
      <c r="F12" s="5">
        <v>45</v>
      </c>
      <c r="G12" s="22">
        <f t="shared" si="6"/>
        <v>-8.1632653061224469E-2</v>
      </c>
      <c r="H12" s="3">
        <f t="shared" si="7"/>
        <v>0.26785714285714285</v>
      </c>
    </row>
    <row r="13" spans="1:17" ht="15.75" x14ac:dyDescent="0.25">
      <c r="A13" s="7" t="s">
        <v>42</v>
      </c>
      <c r="B13" s="7">
        <v>1</v>
      </c>
      <c r="C13" s="8">
        <f t="shared" si="4"/>
        <v>5.9523809523809521E-3</v>
      </c>
      <c r="D13" s="25" t="s">
        <v>55</v>
      </c>
      <c r="E13" s="5">
        <f t="shared" si="5"/>
        <v>1</v>
      </c>
      <c r="F13" s="5">
        <v>2</v>
      </c>
      <c r="G13" s="22">
        <f t="shared" si="6"/>
        <v>1</v>
      </c>
      <c r="H13" s="3">
        <f t="shared" si="7"/>
        <v>1.1904761904761904E-2</v>
      </c>
      <c r="J13" t="s">
        <v>44</v>
      </c>
      <c r="M13" t="s">
        <v>81</v>
      </c>
      <c r="P13" t="s">
        <v>64</v>
      </c>
    </row>
    <row r="14" spans="1:17" x14ac:dyDescent="0.25">
      <c r="A14" s="10" t="s">
        <v>89</v>
      </c>
      <c r="B14" s="10">
        <v>5</v>
      </c>
      <c r="C14" s="11">
        <f t="shared" si="4"/>
        <v>2.976190476190476E-2</v>
      </c>
      <c r="D14" s="25" t="s">
        <v>17</v>
      </c>
      <c r="E14" s="5">
        <f t="shared" si="5"/>
        <v>5</v>
      </c>
      <c r="F14" s="5">
        <v>3</v>
      </c>
      <c r="G14" s="22">
        <f t="shared" si="6"/>
        <v>-0.4</v>
      </c>
      <c r="H14" s="3">
        <f t="shared" si="7"/>
        <v>1.7857142857142856E-2</v>
      </c>
      <c r="J14" t="s">
        <v>47</v>
      </c>
      <c r="M14" t="s">
        <v>61</v>
      </c>
      <c r="P14" t="s">
        <v>85</v>
      </c>
    </row>
    <row r="15" spans="1:17" x14ac:dyDescent="0.25">
      <c r="A15" s="7" t="s">
        <v>49</v>
      </c>
      <c r="B15" s="7">
        <v>0</v>
      </c>
      <c r="C15" s="8">
        <f t="shared" si="4"/>
        <v>0</v>
      </c>
      <c r="D15" s="25" t="s">
        <v>40</v>
      </c>
      <c r="E15" s="5">
        <f t="shared" si="5"/>
        <v>0</v>
      </c>
      <c r="F15" s="5">
        <v>6</v>
      </c>
      <c r="G15" s="22" t="e">
        <f>F15/B15-1</f>
        <v>#DIV/0!</v>
      </c>
      <c r="H15" s="3">
        <f t="shared" si="7"/>
        <v>3.5714285714285712E-2</v>
      </c>
      <c r="J15" t="s">
        <v>46</v>
      </c>
      <c r="M15" t="s">
        <v>62</v>
      </c>
    </row>
    <row r="16" spans="1:17" x14ac:dyDescent="0.25">
      <c r="A16" s="10" t="s">
        <v>90</v>
      </c>
      <c r="B16" s="10">
        <v>8</v>
      </c>
      <c r="C16" s="11">
        <f t="shared" si="4"/>
        <v>4.7619047619047616E-2</v>
      </c>
      <c r="D16" s="25" t="s">
        <v>50</v>
      </c>
      <c r="E16" s="5">
        <f t="shared" si="5"/>
        <v>8</v>
      </c>
      <c r="F16" s="5">
        <v>10</v>
      </c>
      <c r="G16" s="22">
        <f t="shared" si="6"/>
        <v>0.25</v>
      </c>
      <c r="H16" s="3">
        <f t="shared" si="7"/>
        <v>5.9523809523809521E-2</v>
      </c>
      <c r="J16" t="s">
        <v>45</v>
      </c>
      <c r="M16" t="s">
        <v>63</v>
      </c>
    </row>
    <row r="17" spans="1:8" ht="45" x14ac:dyDescent="0.25">
      <c r="A17" s="9" t="s">
        <v>18</v>
      </c>
      <c r="B17" s="9">
        <f>168 - SUBTOTAL(109,B3:B16)</f>
        <v>2</v>
      </c>
      <c r="C17" s="8">
        <f>SUM(C3:C16)</f>
        <v>0.98809523809523792</v>
      </c>
      <c r="D17" s="25"/>
      <c r="E17" s="4" t="s">
        <v>18</v>
      </c>
      <c r="F17" s="4">
        <f>168-SUM(F3:F16)</f>
        <v>-1</v>
      </c>
      <c r="G17" s="5" t="e">
        <f>168-SUM(G3:G16)</f>
        <v>#DIV/0!</v>
      </c>
      <c r="H17" s="3">
        <f>SUM(H3:H16)</f>
        <v>1.0059523809523809</v>
      </c>
    </row>
  </sheetData>
  <mergeCells count="2">
    <mergeCell ref="L3:Q9"/>
    <mergeCell ref="A1:Q1"/>
  </mergeCells>
  <conditionalFormatting sqref="E3:E16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{BB557467-53D6-46D4-978E-F6D552C9EC37}</x14:id>
        </ext>
      </extLst>
    </cfRule>
  </conditionalFormatting>
  <conditionalFormatting sqref="F3:F1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{90158F13-CF18-41D6-81D4-1F6053B2A44C}</x14:id>
        </ext>
      </extLst>
    </cfRule>
  </conditionalFormatting>
  <conditionalFormatting sqref="H3:H1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{9889E365-7382-4F8A-987A-2F10479F4E19}</x14:id>
        </ext>
      </extLst>
    </cfRule>
  </conditionalFormatting>
  <conditionalFormatting sqref="G3:G1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{F114151B-704E-4657-8BEE-B1B5644DF068}</x14:id>
        </ext>
      </extLst>
    </cfRule>
  </conditionalFormatting>
  <pageMargins left="0.7" right="0.7" top="0.75" bottom="0.75" header="0.3" footer="0.3"/>
  <pageSetup orientation="portrait" r:id="rId1"/>
  <drawing r:id="rId2"/>
  <webPublishItems count="1">
    <webPublishItem id="14729" divId="168 Hours by Role_14729" sourceType="sheet" destinationFile="D:\Skydrive\Book\168 Hours by Role.htm" autoRepublish="1"/>
  </webPublishItems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B557467-53D6-46D4-978E-F6D552C9EC3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E3:E16</xm:sqref>
        </x14:conditionalFormatting>
        <x14:conditionalFormatting xmlns:xm="http://schemas.microsoft.com/office/excel/2006/main">
          <x14:cfRule type="dataBar" id="{90158F13-CF18-41D6-81D4-1F6053B2A44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F3:F16</xm:sqref>
        </x14:conditionalFormatting>
        <x14:conditionalFormatting xmlns:xm="http://schemas.microsoft.com/office/excel/2006/main">
          <x14:cfRule type="dataBar" id="{9889E365-7382-4F8A-987A-2F10479F4E1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H3:H16</xm:sqref>
        </x14:conditionalFormatting>
        <x14:conditionalFormatting xmlns:xm="http://schemas.microsoft.com/office/excel/2006/main">
          <x14:cfRule type="dataBar" id="{F114151B-704E-4657-8BEE-B1B5644DF06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G3:G16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workbookViewId="0"/>
  </sheetViews>
  <sheetFormatPr defaultRowHeight="15" x14ac:dyDescent="0.25"/>
  <sheetData>
    <row r="1" spans="1:1" x14ac:dyDescent="0.25">
      <c r="A1" t="s">
        <v>59</v>
      </c>
    </row>
    <row r="2" spans="1:1" x14ac:dyDescent="0.25">
      <c r="A2" t="s">
        <v>13</v>
      </c>
    </row>
    <row r="3" spans="1:1" x14ac:dyDescent="0.25">
      <c r="A3" t="s">
        <v>47</v>
      </c>
    </row>
    <row r="4" spans="1:1" x14ac:dyDescent="0.25">
      <c r="A4" t="s">
        <v>46</v>
      </c>
    </row>
    <row r="5" spans="1:1" x14ac:dyDescent="0.25">
      <c r="A5" t="s">
        <v>45</v>
      </c>
    </row>
    <row r="6" spans="1:1" ht="15.75" x14ac:dyDescent="0.25">
      <c r="A6" s="21" t="s">
        <v>60</v>
      </c>
    </row>
    <row r="7" spans="1:1" ht="15.75" x14ac:dyDescent="0.25">
      <c r="A7" s="21" t="s">
        <v>61</v>
      </c>
    </row>
    <row r="8" spans="1:1" ht="15.75" x14ac:dyDescent="0.25">
      <c r="A8" s="21" t="s">
        <v>62</v>
      </c>
    </row>
    <row r="9" spans="1:1" ht="15.75" x14ac:dyDescent="0.25">
      <c r="A9" s="21" t="s">
        <v>63</v>
      </c>
    </row>
    <row r="10" spans="1:1" ht="15.75" x14ac:dyDescent="0.25">
      <c r="A10" s="21" t="s">
        <v>64</v>
      </c>
    </row>
    <row r="11" spans="1:1" x14ac:dyDescent="0.25">
      <c r="A11" t="s">
        <v>52</v>
      </c>
    </row>
    <row r="12" spans="1:1" x14ac:dyDescent="0.25">
      <c r="A12" t="s">
        <v>51</v>
      </c>
    </row>
    <row r="13" spans="1:1" x14ac:dyDescent="0.25">
      <c r="A13" t="s">
        <v>53</v>
      </c>
    </row>
    <row r="14" spans="1:1" x14ac:dyDescent="0.25">
      <c r="A14" t="s">
        <v>48</v>
      </c>
    </row>
    <row r="15" spans="1:1" x14ac:dyDescent="0.25">
      <c r="A15" t="s">
        <v>54</v>
      </c>
    </row>
    <row r="16" spans="1:1" x14ac:dyDescent="0.25">
      <c r="A16" t="s">
        <v>58</v>
      </c>
    </row>
    <row r="17" spans="1:1" x14ac:dyDescent="0.25">
      <c r="A17" t="s">
        <v>55</v>
      </c>
    </row>
    <row r="18" spans="1:1" x14ac:dyDescent="0.25">
      <c r="A18" t="s">
        <v>17</v>
      </c>
    </row>
    <row r="19" spans="1:1" x14ac:dyDescent="0.25">
      <c r="A19" t="s">
        <v>40</v>
      </c>
    </row>
    <row r="20" spans="1:1" x14ac:dyDescent="0.25">
      <c r="A20" t="s">
        <v>50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14</v>
      </c>
    </row>
    <row r="38" spans="1:1" x14ac:dyDescent="0.25">
      <c r="A38" t="s">
        <v>84</v>
      </c>
    </row>
    <row r="39" spans="1:1" x14ac:dyDescent="0.25">
      <c r="A39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A23" sqref="A23"/>
    </sheetView>
  </sheetViews>
  <sheetFormatPr defaultRowHeight="15" x14ac:dyDescent="0.25"/>
  <cols>
    <col min="1" max="1" width="30.85546875" customWidth="1"/>
    <col min="2" max="2" width="10.42578125" customWidth="1"/>
    <col min="3" max="8" width="7.42578125" customWidth="1"/>
    <col min="9" max="9" width="12.7109375" customWidth="1"/>
    <col min="10" max="10" width="17.85546875" customWidth="1"/>
    <col min="11" max="11" width="10.7109375" customWidth="1"/>
  </cols>
  <sheetData>
    <row r="1" spans="1:10" x14ac:dyDescent="0.25">
      <c r="A1" s="1" t="s">
        <v>23</v>
      </c>
      <c r="B1" s="1" t="s">
        <v>24</v>
      </c>
      <c r="J1" s="14"/>
    </row>
    <row r="2" spans="1:10" x14ac:dyDescent="0.25">
      <c r="A2" s="1" t="s">
        <v>8</v>
      </c>
      <c r="B2" t="s">
        <v>25</v>
      </c>
      <c r="C2" t="s">
        <v>26</v>
      </c>
      <c r="D2" t="s">
        <v>27</v>
      </c>
      <c r="E2" t="s">
        <v>28</v>
      </c>
      <c r="F2" t="s">
        <v>29</v>
      </c>
      <c r="G2" t="s">
        <v>30</v>
      </c>
      <c r="H2" t="s">
        <v>31</v>
      </c>
      <c r="I2" t="s">
        <v>9</v>
      </c>
      <c r="J2" s="15" t="s">
        <v>10</v>
      </c>
    </row>
    <row r="3" spans="1:10" x14ac:dyDescent="0.25">
      <c r="A3" s="2" t="s">
        <v>1</v>
      </c>
      <c r="B3" s="12">
        <v>2</v>
      </c>
      <c r="C3" s="12">
        <v>2</v>
      </c>
      <c r="D3" s="12"/>
      <c r="E3" s="12">
        <v>1</v>
      </c>
      <c r="F3" s="12">
        <v>2</v>
      </c>
      <c r="G3" s="12">
        <v>1</v>
      </c>
      <c r="H3" s="12">
        <v>1</v>
      </c>
      <c r="I3" s="12">
        <v>9</v>
      </c>
      <c r="J3" s="3">
        <f>I3/168</f>
        <v>5.3571428571428568E-2</v>
      </c>
    </row>
    <row r="4" spans="1:10" x14ac:dyDescent="0.25">
      <c r="A4" s="2" t="s">
        <v>2</v>
      </c>
      <c r="B4" s="12">
        <v>1</v>
      </c>
      <c r="C4" s="12">
        <v>6</v>
      </c>
      <c r="D4" s="12">
        <v>7</v>
      </c>
      <c r="E4" s="12">
        <v>5</v>
      </c>
      <c r="F4" s="12">
        <v>5</v>
      </c>
      <c r="G4" s="12"/>
      <c r="H4" s="12">
        <v>3</v>
      </c>
      <c r="I4" s="12">
        <v>27</v>
      </c>
      <c r="J4" s="3">
        <f t="shared" ref="J4:J11" si="0">I4/168</f>
        <v>0.16071428571428573</v>
      </c>
    </row>
    <row r="5" spans="1:10" x14ac:dyDescent="0.25">
      <c r="A5" s="2" t="s">
        <v>3</v>
      </c>
      <c r="B5" s="12"/>
      <c r="C5" s="12"/>
      <c r="D5" s="12"/>
      <c r="E5" s="12"/>
      <c r="F5" s="12"/>
      <c r="G5" s="12"/>
      <c r="H5" s="12">
        <v>1</v>
      </c>
      <c r="I5" s="12">
        <v>1</v>
      </c>
      <c r="J5" s="3">
        <f t="shared" si="0"/>
        <v>5.9523809523809521E-3</v>
      </c>
    </row>
    <row r="6" spans="1:10" x14ac:dyDescent="0.25">
      <c r="A6" s="2" t="s">
        <v>4</v>
      </c>
      <c r="B6" s="12">
        <v>1</v>
      </c>
      <c r="C6" s="12"/>
      <c r="D6" s="12">
        <v>2</v>
      </c>
      <c r="E6" s="12"/>
      <c r="F6" s="12"/>
      <c r="G6" s="12"/>
      <c r="H6" s="12">
        <v>1</v>
      </c>
      <c r="I6" s="12">
        <v>4</v>
      </c>
      <c r="J6" s="3">
        <f t="shared" si="0"/>
        <v>2.3809523809523808E-2</v>
      </c>
    </row>
    <row r="7" spans="1:10" x14ac:dyDescent="0.25">
      <c r="A7" s="2" t="s">
        <v>5</v>
      </c>
      <c r="B7" s="12"/>
      <c r="C7" s="12"/>
      <c r="D7" s="12"/>
      <c r="E7" s="12"/>
      <c r="F7" s="12"/>
      <c r="G7" s="12"/>
      <c r="H7" s="12">
        <v>1</v>
      </c>
      <c r="I7" s="12">
        <v>1</v>
      </c>
      <c r="J7" s="3">
        <f t="shared" si="0"/>
        <v>5.9523809523809521E-3</v>
      </c>
    </row>
    <row r="8" spans="1:10" x14ac:dyDescent="0.25">
      <c r="A8" s="2" t="s">
        <v>6</v>
      </c>
      <c r="B8" s="12"/>
      <c r="C8" s="12"/>
      <c r="D8" s="12">
        <v>1</v>
      </c>
      <c r="E8" s="12"/>
      <c r="F8" s="12"/>
      <c r="G8" s="12"/>
      <c r="H8" s="12"/>
      <c r="I8" s="12">
        <v>1</v>
      </c>
      <c r="J8" s="3">
        <f t="shared" si="0"/>
        <v>5.9523809523809521E-3</v>
      </c>
    </row>
    <row r="9" spans="1:10" x14ac:dyDescent="0.25">
      <c r="A9" s="2" t="s">
        <v>0</v>
      </c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2</v>
      </c>
      <c r="H9" s="12">
        <v>2</v>
      </c>
      <c r="I9" s="12">
        <v>9</v>
      </c>
      <c r="J9" s="3">
        <f t="shared" si="0"/>
        <v>5.3571428571428568E-2</v>
      </c>
    </row>
    <row r="10" spans="1:10" x14ac:dyDescent="0.25">
      <c r="A10" s="2" t="s">
        <v>7</v>
      </c>
      <c r="B10" s="12">
        <v>3</v>
      </c>
      <c r="C10" s="12">
        <v>5</v>
      </c>
      <c r="D10" s="12">
        <v>1</v>
      </c>
      <c r="E10" s="12">
        <v>5</v>
      </c>
      <c r="F10" s="12">
        <v>4</v>
      </c>
      <c r="G10" s="12">
        <v>1</v>
      </c>
      <c r="H10" s="12"/>
      <c r="I10" s="12">
        <v>19</v>
      </c>
      <c r="J10" s="3">
        <f t="shared" si="0"/>
        <v>0.1130952380952381</v>
      </c>
    </row>
    <row r="11" spans="1:10" x14ac:dyDescent="0.25">
      <c r="A11" s="17" t="s">
        <v>9</v>
      </c>
      <c r="B11" s="18">
        <v>8</v>
      </c>
      <c r="C11" s="18">
        <v>14</v>
      </c>
      <c r="D11" s="18">
        <v>12</v>
      </c>
      <c r="E11" s="18">
        <v>12</v>
      </c>
      <c r="F11" s="18">
        <v>12</v>
      </c>
      <c r="G11" s="18">
        <v>4</v>
      </c>
      <c r="H11" s="18">
        <v>9</v>
      </c>
      <c r="I11" s="18">
        <v>71</v>
      </c>
      <c r="J11" s="19">
        <f t="shared" si="0"/>
        <v>0.42261904761904762</v>
      </c>
    </row>
    <row r="13" spans="1:10" x14ac:dyDescent="0.25">
      <c r="A13" s="16" t="s">
        <v>32</v>
      </c>
      <c r="B13" s="13" t="s">
        <v>25</v>
      </c>
      <c r="C13" s="13" t="s">
        <v>26</v>
      </c>
      <c r="D13" s="13" t="s">
        <v>27</v>
      </c>
      <c r="E13" s="13" t="s">
        <v>28</v>
      </c>
      <c r="F13" s="13" t="s">
        <v>29</v>
      </c>
      <c r="G13" s="13" t="s">
        <v>30</v>
      </c>
      <c r="H13" s="13" t="s">
        <v>31</v>
      </c>
      <c r="I13" s="13" t="s">
        <v>9</v>
      </c>
      <c r="J13" s="13" t="s">
        <v>10</v>
      </c>
    </row>
    <row r="14" spans="1:10" x14ac:dyDescent="0.25">
      <c r="A14" s="2" t="s">
        <v>33</v>
      </c>
      <c r="I14">
        <f>SUM(B14:H14)</f>
        <v>0</v>
      </c>
      <c r="J14">
        <f>Table3[[#This Row],[Grand Total]]/168</f>
        <v>0</v>
      </c>
    </row>
    <row r="15" spans="1:10" x14ac:dyDescent="0.25">
      <c r="A15" t="s">
        <v>34</v>
      </c>
      <c r="I15">
        <f t="shared" ref="I15:I21" si="1">SUM(B15:H15)</f>
        <v>0</v>
      </c>
      <c r="J15">
        <f>Table3[[#This Row],[Grand Total]]/168</f>
        <v>0</v>
      </c>
    </row>
    <row r="16" spans="1:10" x14ac:dyDescent="0.25">
      <c r="A16" t="s">
        <v>35</v>
      </c>
      <c r="I16">
        <f t="shared" si="1"/>
        <v>0</v>
      </c>
      <c r="J16">
        <f>Table3[[#This Row],[Grand Total]]/168</f>
        <v>0</v>
      </c>
    </row>
    <row r="17" spans="1:10" x14ac:dyDescent="0.25">
      <c r="A17" t="s">
        <v>36</v>
      </c>
      <c r="I17">
        <f t="shared" si="1"/>
        <v>0</v>
      </c>
      <c r="J17">
        <f>Table3[[#This Row],[Grand Total]]/168</f>
        <v>0</v>
      </c>
    </row>
    <row r="18" spans="1:10" x14ac:dyDescent="0.25">
      <c r="A18" t="s">
        <v>37</v>
      </c>
      <c r="I18">
        <f t="shared" si="1"/>
        <v>0</v>
      </c>
      <c r="J18">
        <f>Table3[[#This Row],[Grand Total]]/168</f>
        <v>0</v>
      </c>
    </row>
    <row r="19" spans="1:10" x14ac:dyDescent="0.25">
      <c r="A19" t="s">
        <v>38</v>
      </c>
      <c r="I19">
        <f t="shared" si="1"/>
        <v>0</v>
      </c>
      <c r="J19">
        <f>Table3[[#This Row],[Grand Total]]/168</f>
        <v>0</v>
      </c>
    </row>
    <row r="20" spans="1:10" x14ac:dyDescent="0.25">
      <c r="A20" t="s">
        <v>39</v>
      </c>
      <c r="I20">
        <f t="shared" si="1"/>
        <v>0</v>
      </c>
      <c r="J20">
        <f>Table3[[#This Row],[Grand Total]]/168</f>
        <v>0</v>
      </c>
    </row>
    <row r="21" spans="1:10" x14ac:dyDescent="0.25">
      <c r="A21" s="20" t="s">
        <v>9</v>
      </c>
      <c r="B21" s="20">
        <f>SUM(B14:B20)</f>
        <v>0</v>
      </c>
      <c r="C21" s="20">
        <f t="shared" ref="C21:H21" si="2">SUM(C14:C20)</f>
        <v>0</v>
      </c>
      <c r="D21" s="20">
        <f t="shared" si="2"/>
        <v>0</v>
      </c>
      <c r="E21" s="20">
        <f t="shared" si="2"/>
        <v>0</v>
      </c>
      <c r="F21" s="20">
        <f t="shared" si="2"/>
        <v>0</v>
      </c>
      <c r="G21" s="20">
        <f t="shared" si="2"/>
        <v>0</v>
      </c>
      <c r="H21" s="20">
        <f t="shared" si="2"/>
        <v>0</v>
      </c>
      <c r="I21" s="20">
        <f t="shared" si="1"/>
        <v>0</v>
      </c>
      <c r="J21" s="20">
        <f>Table3[[#This Row],[Grand Total]]/168</f>
        <v>0</v>
      </c>
    </row>
  </sheetData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Simple Time Illustration</vt:lpstr>
      <vt:lpstr>Sample Juicy Roles</vt:lpstr>
      <vt:lpstr>168 Detailed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FNCEC Cooper</dc:creator>
  <cp:lastModifiedBy>Chad E Cooper</cp:lastModifiedBy>
  <cp:lastPrinted>2014-02-09T23:18:48Z</cp:lastPrinted>
  <dcterms:created xsi:type="dcterms:W3CDTF">2014-02-03T22:11:49Z</dcterms:created>
  <dcterms:modified xsi:type="dcterms:W3CDTF">2016-11-10T15:16:35Z</dcterms:modified>
</cp:coreProperties>
</file>